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diciembre 2024\"/>
    </mc:Choice>
  </mc:AlternateContent>
  <xr:revisionPtr revIDLastSave="0" documentId="13_ncr:1_{8035289C-4380-45FE-A00D-63B928BAB8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jecucion " sheetId="3" r:id="rId1"/>
  </sheets>
  <definedNames>
    <definedName name="_xlnm.Print_Titles" localSheetId="0">'Ejecucion 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3" l="1"/>
  <c r="P72" i="3"/>
  <c r="P71" i="3"/>
  <c r="P70" i="3"/>
  <c r="P68" i="3"/>
  <c r="P67" i="3"/>
  <c r="P65" i="3"/>
  <c r="P64" i="3"/>
  <c r="P63" i="3"/>
  <c r="P62" i="3"/>
  <c r="P60" i="3"/>
  <c r="P59" i="3"/>
  <c r="P58" i="3"/>
  <c r="P57" i="3"/>
  <c r="P56" i="3"/>
  <c r="P55" i="3"/>
  <c r="P54" i="3"/>
  <c r="P53" i="3"/>
  <c r="P52" i="3"/>
  <c r="P50" i="3"/>
  <c r="P49" i="3"/>
  <c r="P48" i="3"/>
  <c r="P47" i="3"/>
  <c r="P46" i="3"/>
  <c r="P45" i="3"/>
  <c r="P44" i="3"/>
  <c r="P42" i="3"/>
  <c r="P41" i="3"/>
  <c r="P40" i="3"/>
  <c r="P39" i="3"/>
  <c r="P38" i="3"/>
  <c r="P37" i="3"/>
  <c r="P36" i="3"/>
  <c r="P34" i="3"/>
  <c r="P33" i="3"/>
  <c r="P32" i="3"/>
  <c r="P31" i="3"/>
  <c r="P30" i="3"/>
  <c r="P29" i="3"/>
  <c r="P28" i="3"/>
  <c r="P27" i="3"/>
  <c r="P26" i="3"/>
  <c r="P24" i="3"/>
  <c r="P23" i="3"/>
  <c r="P22" i="3"/>
  <c r="P21" i="3"/>
  <c r="P20" i="3"/>
  <c r="P19" i="3"/>
  <c r="P18" i="3"/>
  <c r="P16" i="3"/>
  <c r="P14" i="3"/>
  <c r="P13" i="3"/>
  <c r="P12" i="3"/>
  <c r="P11" i="3"/>
  <c r="P17" i="3"/>
  <c r="N15" i="3" l="1"/>
  <c r="M15" i="3"/>
  <c r="I15" i="3" l="1"/>
  <c r="J15" i="3"/>
  <c r="E9" i="3" l="1"/>
  <c r="C69" i="3" l="1"/>
  <c r="B69" i="3"/>
  <c r="C66" i="3"/>
  <c r="B66" i="3"/>
  <c r="C61" i="3"/>
  <c r="B61" i="3"/>
  <c r="C51" i="3"/>
  <c r="B51" i="3"/>
  <c r="C43" i="3"/>
  <c r="C35" i="3"/>
  <c r="B35" i="3"/>
  <c r="C25" i="3"/>
  <c r="B25" i="3"/>
  <c r="C15" i="3"/>
  <c r="B15" i="3"/>
  <c r="C9" i="3"/>
  <c r="B9" i="3"/>
  <c r="N9" i="3"/>
  <c r="C73" i="3" l="1"/>
  <c r="C86" i="3" s="1"/>
  <c r="B73" i="3"/>
  <c r="B86" i="3" s="1"/>
  <c r="P61" i="3"/>
  <c r="L9" i="3"/>
  <c r="O15" i="3" l="1"/>
  <c r="O9" i="3"/>
  <c r="L15" i="3" l="1"/>
  <c r="G15" i="3" l="1"/>
  <c r="E43" i="3" l="1"/>
  <c r="D43" i="3"/>
  <c r="F43" i="3"/>
  <c r="D35" i="3"/>
  <c r="D25" i="3"/>
  <c r="D9" i="3" l="1"/>
  <c r="D15" i="3"/>
  <c r="G69" i="3"/>
  <c r="F69" i="3"/>
  <c r="G66" i="3"/>
  <c r="F66" i="3"/>
  <c r="G61" i="3"/>
  <c r="F61" i="3"/>
  <c r="G51" i="3"/>
  <c r="F51" i="3"/>
  <c r="G43" i="3"/>
  <c r="G35" i="3"/>
  <c r="F35" i="3"/>
  <c r="G25" i="3"/>
  <c r="F25" i="3"/>
  <c r="F15" i="3"/>
  <c r="G9" i="3"/>
  <c r="F9" i="3"/>
  <c r="P69" i="3"/>
  <c r="O69" i="3"/>
  <c r="N69" i="3"/>
  <c r="M69" i="3"/>
  <c r="L69" i="3"/>
  <c r="K69" i="3"/>
  <c r="J69" i="3"/>
  <c r="I69" i="3"/>
  <c r="H69" i="3"/>
  <c r="E69" i="3"/>
  <c r="D69" i="3"/>
  <c r="E66" i="3"/>
  <c r="D66" i="3"/>
  <c r="E51" i="3"/>
  <c r="E35" i="3"/>
  <c r="E25" i="3"/>
  <c r="M9" i="3"/>
  <c r="K9" i="3"/>
  <c r="J9" i="3"/>
  <c r="I9" i="3"/>
  <c r="H9" i="3"/>
  <c r="E61" i="3"/>
  <c r="D61" i="3"/>
  <c r="D51" i="3"/>
  <c r="E15" i="3"/>
  <c r="P9" i="3" l="1"/>
  <c r="G73" i="3"/>
  <c r="G86" i="3" s="1"/>
  <c r="F73" i="3"/>
  <c r="F86" i="3" s="1"/>
  <c r="D73" i="3"/>
  <c r="P66" i="3"/>
  <c r="O66" i="3"/>
  <c r="N66" i="3"/>
  <c r="M66" i="3"/>
  <c r="L66" i="3"/>
  <c r="K66" i="3"/>
  <c r="J66" i="3"/>
  <c r="I66" i="3"/>
  <c r="H66" i="3"/>
  <c r="O61" i="3"/>
  <c r="N61" i="3"/>
  <c r="M61" i="3"/>
  <c r="L61" i="3"/>
  <c r="K61" i="3"/>
  <c r="J61" i="3"/>
  <c r="I61" i="3"/>
  <c r="H61" i="3"/>
  <c r="O51" i="3"/>
  <c r="N51" i="3"/>
  <c r="M51" i="3"/>
  <c r="L51" i="3"/>
  <c r="K51" i="3"/>
  <c r="J51" i="3"/>
  <c r="I51" i="3"/>
  <c r="H51" i="3"/>
  <c r="P43" i="3"/>
  <c r="O43" i="3"/>
  <c r="N43" i="3"/>
  <c r="M43" i="3"/>
  <c r="L43" i="3"/>
  <c r="K43" i="3"/>
  <c r="J43" i="3"/>
  <c r="I43" i="3"/>
  <c r="H43" i="3"/>
  <c r="O35" i="3"/>
  <c r="N35" i="3"/>
  <c r="M35" i="3"/>
  <c r="L35" i="3"/>
  <c r="K35" i="3"/>
  <c r="J35" i="3"/>
  <c r="I35" i="3"/>
  <c r="H35" i="3"/>
  <c r="O25" i="3"/>
  <c r="N25" i="3"/>
  <c r="M25" i="3"/>
  <c r="L25" i="3"/>
  <c r="K25" i="3"/>
  <c r="J25" i="3"/>
  <c r="I25" i="3"/>
  <c r="H25" i="3"/>
  <c r="K15" i="3"/>
  <c r="H15" i="3"/>
  <c r="P15" i="3" l="1"/>
  <c r="P51" i="3"/>
  <c r="P35" i="3"/>
  <c r="P25" i="3"/>
  <c r="D86" i="3"/>
  <c r="K73" i="3"/>
  <c r="K86" i="3" s="1"/>
  <c r="L73" i="3"/>
  <c r="L86" i="3" s="1"/>
  <c r="M73" i="3"/>
  <c r="M86" i="3" s="1"/>
  <c r="N73" i="3"/>
  <c r="N86" i="3" s="1"/>
  <c r="I73" i="3"/>
  <c r="I86" i="3" s="1"/>
  <c r="H73" i="3"/>
  <c r="H86" i="3" s="1"/>
  <c r="O73" i="3"/>
  <c r="O86" i="3" s="1"/>
  <c r="J73" i="3"/>
  <c r="J86" i="3" s="1"/>
  <c r="E73" i="3" l="1"/>
  <c r="P73" i="3" s="1"/>
  <c r="E86" i="3" l="1"/>
  <c r="P86" i="3" s="1"/>
</calcChain>
</file>

<file path=xl/sharedStrings.xml><?xml version="1.0" encoding="utf-8"?>
<sst xmlns="http://schemas.openxmlformats.org/spreadsheetml/2006/main" count="110" uniqueCount="110">
  <si>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</si>
  <si>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</si>
  <si>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</si>
  <si>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</si>
  <si>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</si>
  <si>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</si>
  <si>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</si>
  <si>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</si>
  <si>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</si>
  <si>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</si>
  <si>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</si>
  <si>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</si>
  <si>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</si>
  <si>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</si>
  <si>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</si>
  <si>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</si>
  <si>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</si>
  <si>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</si>
  <si>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</si>
  <si>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</si>
  <si>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</si>
  <si>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</si>
  <si>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</si>
  <si>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</si>
  <si>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</si>
  <si>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</si>
  <si>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</si>
  <si>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</si>
  <si>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</si>
  <si>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</si>
  <si>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</si>
  <si>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</si>
  <si>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</si>
  <si>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</si>
  <si>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</si>
  <si>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</si>
  <si>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</si>
  <si>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</si>
  <si>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</si>
  <si>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</si>
  <si>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</si>
  <si>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</si>
  <si>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</si>
  <si>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</si>
  <si>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</si>
  <si>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</si>
  <si>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</si>
  <si>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</si>
  <si>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</si>
  <si>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</si>
  <si>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</si>
  <si>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</si>
  <si>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</si>
  <si>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</si>
  <si>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</si>
  <si>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</si>
  <si>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</si>
  <si>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</si>
  <si>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</si>
  <si>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</si>
  <si>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</si>
  <si>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</si>
  <si>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</si>
  <si>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</si>
  <si>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</si>
  <si>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</si>
  <si>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</si>
  <si>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</si>
  <si>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</si>
  <si>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</si>
  <si>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</si>
  <si>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</si>
  <si>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</si>
  <si>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</si>
  <si>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</si>
  <si>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</si>
  <si>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</si>
  <si>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</si>
  <si>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</si>
  <si>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</si>
  <si>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</si>
  <si>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</si>
  <si>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</si>
  <si>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</si>
  <si>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</si>
  <si>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</si>
  <si>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</si>
  <si>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</si>
  <si>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</si>
  <si>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</si>
  <si>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</si>
  <si>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</si>
  <si>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TOTAL</t>
  </si>
  <si>
    <t>3. Gasto devengado</t>
  </si>
  <si>
    <t>1. La columna presupuesto modificado se agrega si se aprueba un presupuesto complementario</t>
  </si>
  <si>
    <t>2. Se presenta la clasificación objetal del gasto al nivel de cuenta</t>
  </si>
  <si>
    <t>4. Fecha de registro: el día 10 de mes siguiente</t>
  </si>
  <si>
    <t>5. Fecha de imputación: último día del mes presentado</t>
  </si>
  <si>
    <t>Miledy Jardines</t>
  </si>
  <si>
    <t>Xiomara De Coo Flores</t>
  </si>
  <si>
    <t>Enc. Depto. de Planificación y Desarrollo</t>
  </si>
  <si>
    <t>Enc. Depto. Financiero</t>
  </si>
  <si>
    <t>Presupuesto Aprobado</t>
  </si>
  <si>
    <t>Presupuesto Modificado</t>
  </si>
  <si>
    <t>8. Total Devengado: Son los recursos financieros que surgen con la obligación de pago por la recepción de conformidad de obras, bienes y servicios oportunamente contratados o, en los casos de gastos sin contraprestación,
por haberse cumplido los requisitos administrativos dispuestos por el reglamento de la presente ley.</t>
  </si>
  <si>
    <t>7. Presupuesto Modificado: Se refiere al presupuesto aprobado en caso de que el Congreso Nacional apruebe un presupuesto complementario.</t>
  </si>
  <si>
    <t>6. Presupuesto Aprobado: Se refiere al presupuesto aprobado en la Ley de Presupuesto General del Estado.</t>
  </si>
  <si>
    <t>DIRECCION GENERAL DE INFORMACION Y DEFENSA DE LOS AFILIADOS A LA SEGURIDAD SOCIAL</t>
  </si>
  <si>
    <t>Fuente: SIGEF</t>
  </si>
  <si>
    <t>Ejecución de Gastos y Aplicaciones Financieras (Diciembre)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</si>
</sst>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Bold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43" fontId="1" fillId="0" borderId="4" xfId="1" applyFont="1" applyBorder="1" applyAlignment="1">
      <alignment horizontal="left" vertical="center" wrapText="1"/>
    </xf>
    <xf numFmtId="0" fontId="0" fillId="0" borderId="5" xfId="0" applyBorder="1"/>
    <xf numFmtId="43" fontId="0" fillId="0" borderId="5" xfId="1" applyFont="1" applyBorder="1" applyAlignment="1">
      <alignment vertical="center" wrapText="1"/>
    </xf>
    <xf numFmtId="0" fontId="5" fillId="0" borderId="5" xfId="0" applyFont="1" applyBorder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43" fontId="1" fillId="0" borderId="5" xfId="1" applyFont="1" applyBorder="1" applyAlignment="1">
      <alignment vertical="center" wrapText="1"/>
    </xf>
    <xf numFmtId="43" fontId="4" fillId="0" borderId="5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" fontId="0" fillId="0" borderId="0" xfId="0" applyNumberFormat="1"/>
    <xf numFmtId="43" fontId="1" fillId="0" borderId="7" xfId="1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43" fontId="0" fillId="0" borderId="3" xfId="1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1</xdr:row>
      <xdr:rowOff>66675</xdr:rowOff>
    </xdr:from>
    <xdr:to>
      <xdr:col>15</xdr:col>
      <xdr:colOff>953656</xdr:colOff>
      <xdr:row>4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FAD111-F01F-4727-AC85-42D45F551A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39" t="12027" r="28571" b="31272"/>
        <a:stretch/>
      </xdr:blipFill>
      <xdr:spPr>
        <a:xfrm>
          <a:off x="16440150" y="257175"/>
          <a:ext cx="1791856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1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R1" sqref="R1:U1048576"/>
    </sheetView>
  </sheetViews>
  <sheetFormatPr baseColWidth="10" defaultColWidth="9.140625" defaultRowHeight="15" customHeight="1"/>
  <cols>
    <col min="1" max="1" width="68.140625" customWidth="1"/>
    <col min="2" max="2" width="14.5703125" bestFit="1" customWidth="1"/>
    <col min="3" max="15" width="13.5703125" customWidth="1"/>
    <col min="16" max="16" width="14.5703125" customWidth="1"/>
  </cols>
  <sheetData>
    <row r="1" spans="1:16" ht="1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5" customHeight="1">
      <c r="A2" s="28" t="s">
        <v>107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15" customHeight="1">
      <c r="A3" s="27">
        <v>2024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15" customHeight="1">
      <c r="A4" s="28" t="s">
        <v>109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15" customHeight="1">
      <c r="A5" s="29" t="s">
        <v>36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7" spans="1:16" ht="31.5">
      <c r="A7" s="8" t="s">
        <v>0</v>
      </c>
      <c r="B7" s="10" t="s">
        <v>102</v>
      </c>
      <c r="C7" s="10" t="s">
        <v>103</v>
      </c>
      <c r="D7" s="10" t="s">
        <v>79</v>
      </c>
      <c r="E7" s="10" t="s">
        <v>80</v>
      </c>
      <c r="F7" s="10" t="s">
        <v>81</v>
      </c>
      <c r="G7" s="10" t="s">
        <v>82</v>
      </c>
      <c r="H7" s="10" t="s">
        <v>83</v>
      </c>
      <c r="I7" s="10" t="s">
        <v>84</v>
      </c>
      <c r="J7" s="10" t="s">
        <v>85</v>
      </c>
      <c r="K7" s="10" t="s">
        <v>86</v>
      </c>
      <c r="L7" s="10" t="s">
        <v>87</v>
      </c>
      <c r="M7" s="10" t="s">
        <v>88</v>
      </c>
      <c r="N7" s="10" t="s">
        <v>89</v>
      </c>
      <c r="O7" s="10" t="s">
        <v>90</v>
      </c>
      <c r="P7" s="10" t="s">
        <v>92</v>
      </c>
    </row>
    <row r="8" spans="1:16">
      <c r="A8" s="1" t="s">
        <v>1</v>
      </c>
      <c r="B8" s="23"/>
      <c r="C8" s="23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1:16" ht="15" customHeight="1">
      <c r="A9" s="2" t="s">
        <v>2</v>
      </c>
      <c r="B9" s="18">
        <f t="shared" ref="B9:G9" si="0">SUM(B10:B14)</f>
        <v>263439805.33333334</v>
      </c>
      <c r="C9" s="18">
        <f t="shared" si="0"/>
        <v>0</v>
      </c>
      <c r="D9" s="18">
        <f t="shared" si="0"/>
        <v>10694981.75</v>
      </c>
      <c r="E9" s="18">
        <f t="shared" si="0"/>
        <v>10817382.299999999</v>
      </c>
      <c r="F9" s="22">
        <f t="shared" si="0"/>
        <v>10834116.08</v>
      </c>
      <c r="G9" s="22">
        <f t="shared" si="0"/>
        <v>10568795.560000001</v>
      </c>
      <c r="H9" s="18">
        <f t="shared" ref="H9:K9" si="1">SUM(H10:H14)</f>
        <v>19985713.090000004</v>
      </c>
      <c r="I9" s="18">
        <f t="shared" si="1"/>
        <v>10950935.959999999</v>
      </c>
      <c r="J9" s="18">
        <f t="shared" si="1"/>
        <v>11125979.809999999</v>
      </c>
      <c r="K9" s="18">
        <f t="shared" si="1"/>
        <v>10911910.140000001</v>
      </c>
      <c r="L9" s="18">
        <f>SUM(L10:L14)</f>
        <v>10777968.92</v>
      </c>
      <c r="M9" s="18">
        <f>SUM(M10:M14)</f>
        <v>19378620.599999998</v>
      </c>
      <c r="N9" s="18">
        <f>SUM(N10:N14)</f>
        <v>12483928.73</v>
      </c>
      <c r="O9" s="18">
        <f>SUM(O10:O14)</f>
        <v>40005339.559999995</v>
      </c>
      <c r="P9" s="18">
        <f>SUM(D9:O9)</f>
        <v>178535672.5</v>
      </c>
    </row>
    <row r="10" spans="1:16" ht="15" customHeight="1">
      <c r="A10" s="4" t="s">
        <v>3</v>
      </c>
      <c r="B10" s="13">
        <v>196908333.33333334</v>
      </c>
      <c r="C10" s="13"/>
      <c r="D10" s="13">
        <v>9133234.6999999993</v>
      </c>
      <c r="E10" s="13">
        <v>9247032.3499999996</v>
      </c>
      <c r="F10" s="13">
        <v>9269411.1500000004</v>
      </c>
      <c r="G10" s="13">
        <v>8977481.5999999996</v>
      </c>
      <c r="H10" s="13">
        <v>8683514.9700000007</v>
      </c>
      <c r="I10" s="13">
        <v>9354994.9900000002</v>
      </c>
      <c r="J10" s="13">
        <v>9284481.2699999996</v>
      </c>
      <c r="K10" s="13">
        <v>9068628.3300000001</v>
      </c>
      <c r="L10" s="13">
        <v>9167351.5999999996</v>
      </c>
      <c r="M10" s="13">
        <v>9016184.9299999997</v>
      </c>
      <c r="N10" s="13">
        <v>10198617.43</v>
      </c>
      <c r="O10" s="13">
        <v>28368201.129999999</v>
      </c>
      <c r="P10" s="19">
        <f>SUM(D10:O10)</f>
        <v>129769134.44999999</v>
      </c>
    </row>
    <row r="11" spans="1:16" ht="15" customHeight="1">
      <c r="A11" s="4" t="s">
        <v>4</v>
      </c>
      <c r="B11" s="13">
        <v>41426202</v>
      </c>
      <c r="C11" s="13"/>
      <c r="D11" s="13">
        <v>186170</v>
      </c>
      <c r="E11" s="13">
        <v>186170</v>
      </c>
      <c r="F11" s="13">
        <v>186170</v>
      </c>
      <c r="G11" s="13">
        <v>237840.81</v>
      </c>
      <c r="H11" s="13">
        <v>9961925.3399999999</v>
      </c>
      <c r="I11" s="13">
        <v>247895.77</v>
      </c>
      <c r="J11" s="13">
        <v>488045.27</v>
      </c>
      <c r="K11" s="13">
        <v>481164.21</v>
      </c>
      <c r="L11" s="13">
        <v>228777.01</v>
      </c>
      <c r="M11" s="13">
        <v>9003128.2699999996</v>
      </c>
      <c r="N11" s="13">
        <v>787183.89</v>
      </c>
      <c r="O11" s="13">
        <v>9153851.5999999996</v>
      </c>
      <c r="P11" s="19">
        <f>SUM(D11:O11)</f>
        <v>31148322.170000002</v>
      </c>
    </row>
    <row r="12" spans="1:16" ht="15" customHeight="1">
      <c r="A12" s="4" t="s">
        <v>37</v>
      </c>
      <c r="B12" s="13"/>
      <c r="C12" s="13"/>
      <c r="D12" s="13"/>
      <c r="E12" s="13"/>
      <c r="F12" s="19"/>
      <c r="G12" s="13"/>
      <c r="H12" s="13"/>
      <c r="I12" s="19"/>
      <c r="J12" s="13"/>
      <c r="K12" s="13"/>
      <c r="L12" s="13"/>
      <c r="M12" s="13"/>
      <c r="N12" s="13"/>
      <c r="O12" s="19"/>
      <c r="P12" s="19">
        <f t="shared" ref="P12:P13" si="2">SUM(D12:O12)</f>
        <v>0</v>
      </c>
    </row>
    <row r="13" spans="1:16" ht="15" customHeight="1">
      <c r="A13" s="4" t="s">
        <v>5</v>
      </c>
      <c r="B13" s="13">
        <v>300000</v>
      </c>
      <c r="C13" s="13"/>
      <c r="D13" s="13"/>
      <c r="E13" s="13"/>
      <c r="F13" s="13"/>
      <c r="G13" s="13"/>
      <c r="H13" s="13"/>
      <c r="I13" s="19"/>
      <c r="J13" s="13"/>
      <c r="K13" s="13"/>
      <c r="L13" s="13"/>
      <c r="M13" s="13"/>
      <c r="N13" s="13"/>
      <c r="O13" s="19"/>
      <c r="P13" s="19">
        <f t="shared" si="2"/>
        <v>0</v>
      </c>
    </row>
    <row r="14" spans="1:16" ht="15" customHeight="1">
      <c r="A14" s="4" t="s">
        <v>6</v>
      </c>
      <c r="B14" s="13">
        <v>24805270</v>
      </c>
      <c r="C14" s="13"/>
      <c r="D14" s="13">
        <v>1375577.05</v>
      </c>
      <c r="E14" s="13">
        <v>1384179.95</v>
      </c>
      <c r="F14" s="13">
        <v>1378534.93</v>
      </c>
      <c r="G14" s="13">
        <v>1353473.15</v>
      </c>
      <c r="H14" s="13">
        <v>1340272.78</v>
      </c>
      <c r="I14" s="13">
        <v>1348045.2</v>
      </c>
      <c r="J14" s="13">
        <v>1353453.27</v>
      </c>
      <c r="K14" s="13">
        <v>1362117.6</v>
      </c>
      <c r="L14" s="13">
        <v>1381840.31</v>
      </c>
      <c r="M14" s="13">
        <v>1359307.4</v>
      </c>
      <c r="N14" s="13">
        <v>1498127.41</v>
      </c>
      <c r="O14" s="13">
        <v>2483286.83</v>
      </c>
      <c r="P14" s="19">
        <f>SUM(D14:O14)</f>
        <v>17618215.880000003</v>
      </c>
    </row>
    <row r="15" spans="1:16" ht="15" customHeight="1">
      <c r="A15" s="2" t="s">
        <v>7</v>
      </c>
      <c r="B15" s="18">
        <f t="shared" ref="B15" si="3">SUM(B16:B24)</f>
        <v>121601121.67</v>
      </c>
      <c r="C15" s="18">
        <f t="shared" ref="C15:H15" si="4">SUM(C16:C24)</f>
        <v>0</v>
      </c>
      <c r="D15" s="18">
        <f t="shared" si="4"/>
        <v>1523432.1</v>
      </c>
      <c r="E15" s="18">
        <f t="shared" si="4"/>
        <v>9332437.3900000006</v>
      </c>
      <c r="F15" s="18">
        <f t="shared" si="4"/>
        <v>7114790.3799999999</v>
      </c>
      <c r="G15" s="18">
        <f t="shared" si="4"/>
        <v>5751546.6100000003</v>
      </c>
      <c r="H15" s="18">
        <f t="shared" si="4"/>
        <v>4104740.0599999996</v>
      </c>
      <c r="I15" s="18">
        <f t="shared" ref="I15:K15" si="5">SUM(I16:I24)</f>
        <v>2617800.89</v>
      </c>
      <c r="J15" s="18">
        <f t="shared" si="5"/>
        <v>3136637.7700000005</v>
      </c>
      <c r="K15" s="18">
        <f t="shared" si="5"/>
        <v>5785357.0600000005</v>
      </c>
      <c r="L15" s="18">
        <f>SUM(L16:L24)</f>
        <v>1962381.6500000001</v>
      </c>
      <c r="M15" s="18">
        <f>SUM(M16:M24)</f>
        <v>10150949.4</v>
      </c>
      <c r="N15" s="18">
        <f>SUM(N16:N24)</f>
        <v>5519159.4900000002</v>
      </c>
      <c r="O15" s="18">
        <f>SUM(O16:O24)</f>
        <v>4273262.1099999994</v>
      </c>
      <c r="P15" s="18">
        <f>SUM(D15:O15)</f>
        <v>61272494.910000004</v>
      </c>
    </row>
    <row r="16" spans="1:16" ht="15" customHeight="1">
      <c r="A16" s="4" t="s">
        <v>8</v>
      </c>
      <c r="B16" s="13">
        <v>19200000</v>
      </c>
      <c r="C16" s="13"/>
      <c r="D16" s="13">
        <v>1063428.55</v>
      </c>
      <c r="E16" s="13">
        <v>1499516.99</v>
      </c>
      <c r="F16" s="13">
        <v>2030386.6700000002</v>
      </c>
      <c r="G16" s="13">
        <v>1572586.46</v>
      </c>
      <c r="H16" s="13">
        <v>1572511.53</v>
      </c>
      <c r="I16" s="13">
        <v>1220141.6200000001</v>
      </c>
      <c r="J16" s="13">
        <v>2069542.56</v>
      </c>
      <c r="K16" s="13">
        <v>1312953.53</v>
      </c>
      <c r="L16" s="13">
        <v>1222085.8400000001</v>
      </c>
      <c r="M16" s="13">
        <v>1415854.0800000001</v>
      </c>
      <c r="N16" s="13">
        <v>2704340.79</v>
      </c>
      <c r="O16" s="13">
        <v>1965667.71</v>
      </c>
      <c r="P16" s="19">
        <f>SUM(D16:O16)</f>
        <v>19649016.330000002</v>
      </c>
    </row>
    <row r="17" spans="1:16" ht="15" customHeight="1">
      <c r="A17" s="4" t="s">
        <v>9</v>
      </c>
      <c r="B17" s="13">
        <v>29200000</v>
      </c>
      <c r="C17" s="13"/>
      <c r="D17" s="13"/>
      <c r="E17" s="13">
        <v>5509786.9800000004</v>
      </c>
      <c r="F17" s="13">
        <v>4451331.7</v>
      </c>
      <c r="G17" s="13">
        <v>224200</v>
      </c>
      <c r="H17" s="19"/>
      <c r="I17" s="19"/>
      <c r="J17" s="13"/>
      <c r="K17" s="13">
        <v>352042.39</v>
      </c>
      <c r="L17" s="19"/>
      <c r="M17" s="13">
        <v>211338</v>
      </c>
      <c r="N17" s="19"/>
      <c r="O17" s="13">
        <v>332401.23</v>
      </c>
      <c r="P17" s="19">
        <f>SUM(D17:O17)</f>
        <v>11081100.300000001</v>
      </c>
    </row>
    <row r="18" spans="1:16" ht="15" customHeight="1">
      <c r="A18" s="4" t="s">
        <v>10</v>
      </c>
      <c r="B18" s="13">
        <v>2700000</v>
      </c>
      <c r="C18" s="13"/>
      <c r="D18" s="13"/>
      <c r="E18" s="13"/>
      <c r="F18" s="13">
        <v>333324</v>
      </c>
      <c r="G18" s="13"/>
      <c r="H18" s="13">
        <v>645661.80000000005</v>
      </c>
      <c r="I18" s="19"/>
      <c r="J18" s="19"/>
      <c r="K18" s="19"/>
      <c r="L18" s="19"/>
      <c r="M18" s="13">
        <v>431492.04</v>
      </c>
      <c r="N18" s="19"/>
      <c r="O18" s="19"/>
      <c r="P18" s="19">
        <f t="shared" ref="P18" si="6">SUM(D18:O18)</f>
        <v>1410477.84</v>
      </c>
    </row>
    <row r="19" spans="1:16" ht="15" customHeight="1">
      <c r="A19" s="4" t="s">
        <v>11</v>
      </c>
      <c r="B19" s="13">
        <v>1610000</v>
      </c>
      <c r="C19" s="13"/>
      <c r="E19" s="13"/>
      <c r="F19" s="13"/>
      <c r="G19" s="13">
        <v>43206</v>
      </c>
      <c r="H19" s="13">
        <v>551146</v>
      </c>
      <c r="I19" s="13">
        <v>136329.10999999999</v>
      </c>
      <c r="J19" s="13">
        <v>32875.599999999999</v>
      </c>
      <c r="K19" s="13">
        <v>68221.42</v>
      </c>
      <c r="L19" s="19"/>
      <c r="M19" s="13">
        <v>131707.5</v>
      </c>
      <c r="N19" s="13">
        <v>86229.89</v>
      </c>
      <c r="O19" s="13">
        <v>125283.5</v>
      </c>
      <c r="P19" s="19">
        <f>SUM(D19:O19)</f>
        <v>1174999.02</v>
      </c>
    </row>
    <row r="20" spans="1:16" ht="15" customHeight="1">
      <c r="A20" s="4" t="s">
        <v>12</v>
      </c>
      <c r="B20" s="13">
        <v>27961121.670000002</v>
      </c>
      <c r="C20" s="13"/>
      <c r="D20" s="13">
        <v>320951.09000000003</v>
      </c>
      <c r="E20" s="13">
        <v>672647.11</v>
      </c>
      <c r="F20" s="13">
        <v>214867.05</v>
      </c>
      <c r="G20" s="13">
        <v>902046.11</v>
      </c>
      <c r="H20" s="13">
        <v>1003497.51</v>
      </c>
      <c r="I20" s="13">
        <v>920880.67</v>
      </c>
      <c r="J20" s="13">
        <v>766480.27</v>
      </c>
      <c r="K20" s="13">
        <v>3373054.91</v>
      </c>
      <c r="L20" s="13">
        <v>413889.65</v>
      </c>
      <c r="M20" s="13">
        <v>2658205.88</v>
      </c>
      <c r="N20" s="13">
        <v>695457.14</v>
      </c>
      <c r="O20" s="13">
        <v>1147074.1299999999</v>
      </c>
      <c r="P20" s="19">
        <f>SUM(D20:O20)</f>
        <v>13089051.52</v>
      </c>
    </row>
    <row r="21" spans="1:16" ht="15" customHeight="1">
      <c r="A21" s="4" t="s">
        <v>13</v>
      </c>
      <c r="B21" s="13">
        <v>5050000</v>
      </c>
      <c r="C21" s="13"/>
      <c r="D21" s="13">
        <v>139052.46</v>
      </c>
      <c r="E21" s="13">
        <v>425122.29</v>
      </c>
      <c r="F21" s="13">
        <v>84880.960000000006</v>
      </c>
      <c r="G21" s="13">
        <v>870699</v>
      </c>
      <c r="H21" s="13">
        <v>313923.21999999997</v>
      </c>
      <c r="I21" s="13">
        <v>162975.97</v>
      </c>
      <c r="J21" s="13">
        <v>225356.1</v>
      </c>
      <c r="K21" s="13">
        <v>78738.490000000005</v>
      </c>
      <c r="L21" s="13">
        <v>219343.94</v>
      </c>
      <c r="M21" s="13">
        <v>770222.04</v>
      </c>
      <c r="N21" s="13">
        <v>333523.53999999998</v>
      </c>
      <c r="O21" s="13">
        <v>25869.200000000001</v>
      </c>
      <c r="P21" s="19">
        <f>SUM(D21:O21)</f>
        <v>3649707.2100000004</v>
      </c>
    </row>
    <row r="22" spans="1:16" ht="15" customHeight="1">
      <c r="A22" s="4" t="s">
        <v>14</v>
      </c>
      <c r="B22" s="13">
        <v>4500000</v>
      </c>
      <c r="C22" s="13"/>
      <c r="D22" s="19"/>
      <c r="E22" s="13"/>
      <c r="F22" s="13"/>
      <c r="G22" s="13">
        <v>101430.7</v>
      </c>
      <c r="H22" s="19"/>
      <c r="I22" s="13"/>
      <c r="J22" s="13">
        <v>42383.24</v>
      </c>
      <c r="K22" s="13">
        <v>58334.86</v>
      </c>
      <c r="L22" s="13">
        <v>28860</v>
      </c>
      <c r="M22" s="13">
        <v>10330</v>
      </c>
      <c r="N22" s="13">
        <v>7847</v>
      </c>
      <c r="O22" s="13">
        <v>146910</v>
      </c>
      <c r="P22" s="19">
        <f>SUM(D22:O22)</f>
        <v>396095.8</v>
      </c>
    </row>
    <row r="23" spans="1:16" ht="15" customHeight="1">
      <c r="A23" s="4" t="s">
        <v>15</v>
      </c>
      <c r="B23" s="13">
        <v>17380000</v>
      </c>
      <c r="C23" s="13"/>
      <c r="D23" s="19"/>
      <c r="E23" s="13">
        <v>224723.51</v>
      </c>
      <c r="F23" s="13"/>
      <c r="G23" s="13">
        <v>1620002.88</v>
      </c>
      <c r="H23" s="13">
        <v>18000</v>
      </c>
      <c r="I23" s="13">
        <v>177473.52</v>
      </c>
      <c r="J23" s="19"/>
      <c r="K23" s="13">
        <v>197686.07</v>
      </c>
      <c r="L23" s="13">
        <v>78202.22</v>
      </c>
      <c r="M23" s="13">
        <v>2787880.89</v>
      </c>
      <c r="N23" s="13">
        <v>1691761.13</v>
      </c>
      <c r="O23" s="13">
        <v>313059.99</v>
      </c>
      <c r="P23" s="19">
        <f>SUM(D23:O23)</f>
        <v>7108790.21</v>
      </c>
    </row>
    <row r="24" spans="1:16" ht="15" customHeight="1">
      <c r="A24" s="4" t="s">
        <v>38</v>
      </c>
      <c r="B24" s="13">
        <v>14000000</v>
      </c>
      <c r="C24" s="13"/>
      <c r="D24" s="13"/>
      <c r="E24" s="13">
        <v>1000640.51</v>
      </c>
      <c r="F24" s="19"/>
      <c r="G24" s="13">
        <v>417375.46</v>
      </c>
      <c r="H24" s="19"/>
      <c r="I24" s="19"/>
      <c r="J24" s="19"/>
      <c r="K24" s="13">
        <v>344325.39</v>
      </c>
      <c r="L24" s="19"/>
      <c r="M24" s="13">
        <v>1733918.97</v>
      </c>
      <c r="N24" s="19"/>
      <c r="O24" s="13">
        <v>216996.35</v>
      </c>
      <c r="P24" s="19">
        <f>SUM(D24:O24)</f>
        <v>3713256.68</v>
      </c>
    </row>
    <row r="25" spans="1:16" ht="15" customHeight="1">
      <c r="A25" s="2" t="s">
        <v>16</v>
      </c>
      <c r="B25" s="18">
        <f t="shared" ref="B25:D25" si="7">SUM(B26:B34)</f>
        <v>14497950</v>
      </c>
      <c r="C25" s="18">
        <f t="shared" si="7"/>
        <v>0</v>
      </c>
      <c r="D25" s="18">
        <f t="shared" si="7"/>
        <v>0</v>
      </c>
      <c r="E25" s="18">
        <f t="shared" ref="E25:J25" si="8">SUM(E26:E34)</f>
        <v>1070644.48</v>
      </c>
      <c r="F25" s="18">
        <f t="shared" si="8"/>
        <v>10385.59</v>
      </c>
      <c r="G25" s="18">
        <f t="shared" si="8"/>
        <v>1396647.16</v>
      </c>
      <c r="H25" s="18">
        <f t="shared" si="8"/>
        <v>144167.04999999999</v>
      </c>
      <c r="I25" s="18">
        <f t="shared" si="8"/>
        <v>1681293.19</v>
      </c>
      <c r="J25" s="18">
        <f t="shared" si="8"/>
        <v>113523.19</v>
      </c>
      <c r="K25" s="18">
        <f>SUM(K26:K34)</f>
        <v>539053.9</v>
      </c>
      <c r="L25" s="18">
        <f>SUM(L26:L34)</f>
        <v>2227297</v>
      </c>
      <c r="M25" s="18">
        <f>SUM(M26:M34)</f>
        <v>341108</v>
      </c>
      <c r="N25" s="18">
        <f>SUM(N26:N34)</f>
        <v>196241.93</v>
      </c>
      <c r="O25" s="18">
        <f>SUM(O26:O34)</f>
        <v>315648.2</v>
      </c>
      <c r="P25" s="18">
        <f t="shared" ref="P25:P32" si="9">SUM(D25:O25)</f>
        <v>8036009.6900000004</v>
      </c>
    </row>
    <row r="26" spans="1:16" ht="15" customHeight="1">
      <c r="A26" s="4" t="s">
        <v>17</v>
      </c>
      <c r="B26" s="13">
        <v>1136950</v>
      </c>
      <c r="C26" s="13"/>
      <c r="D26" s="13"/>
      <c r="E26" s="13">
        <v>31411</v>
      </c>
      <c r="F26" s="13"/>
      <c r="G26" s="19"/>
      <c r="H26" s="13">
        <v>30700</v>
      </c>
      <c r="I26" s="13">
        <v>204200.67</v>
      </c>
      <c r="J26" s="19"/>
      <c r="K26" s="13">
        <v>68951.31</v>
      </c>
      <c r="L26" s="13">
        <v>26140</v>
      </c>
      <c r="M26" s="13">
        <v>211640</v>
      </c>
      <c r="N26" s="13">
        <v>96796.77</v>
      </c>
      <c r="O26" s="13">
        <v>-209480</v>
      </c>
      <c r="P26" s="19">
        <f>SUM(D26:O26)</f>
        <v>460359.75</v>
      </c>
    </row>
    <row r="27" spans="1:16" ht="15" customHeight="1">
      <c r="A27" s="4" t="s">
        <v>18</v>
      </c>
      <c r="B27" s="13">
        <v>150000</v>
      </c>
      <c r="C27" s="13"/>
      <c r="D27" s="13"/>
      <c r="E27" s="13"/>
      <c r="F27" s="19"/>
      <c r="G27" s="13">
        <v>45548</v>
      </c>
      <c r="H27" s="13">
        <v>137638.06</v>
      </c>
      <c r="I27" s="13">
        <v>94234.8</v>
      </c>
      <c r="J27" s="13"/>
      <c r="K27" s="13">
        <v>57750</v>
      </c>
      <c r="L27" s="19"/>
      <c r="M27" s="13">
        <v>42834</v>
      </c>
      <c r="N27" s="19"/>
      <c r="O27" s="19"/>
      <c r="P27" s="19">
        <f t="shared" si="9"/>
        <v>378004.86</v>
      </c>
    </row>
    <row r="28" spans="1:16" ht="15" customHeight="1">
      <c r="A28" s="4" t="s">
        <v>19</v>
      </c>
      <c r="B28" s="13">
        <v>1980000</v>
      </c>
      <c r="C28" s="13"/>
      <c r="D28" s="19"/>
      <c r="E28" s="13">
        <v>17250</v>
      </c>
      <c r="F28" s="13"/>
      <c r="G28" s="13">
        <v>3100</v>
      </c>
      <c r="H28" s="19"/>
      <c r="I28" s="13">
        <v>366825.72</v>
      </c>
      <c r="J28" s="13">
        <v>8897.2000000000007</v>
      </c>
      <c r="K28" s="13">
        <v>1929.9</v>
      </c>
      <c r="L28" s="19"/>
      <c r="M28" s="13">
        <v>17250</v>
      </c>
      <c r="N28" s="13">
        <v>10500</v>
      </c>
      <c r="O28" s="13">
        <v>156268</v>
      </c>
      <c r="P28" s="19">
        <f>SUM(D28:O28)</f>
        <v>582020.82000000007</v>
      </c>
    </row>
    <row r="29" spans="1:16" ht="15" customHeight="1">
      <c r="A29" s="4" t="s">
        <v>20</v>
      </c>
      <c r="B29" s="13">
        <v>50000</v>
      </c>
      <c r="C29" s="13"/>
      <c r="D29" s="13"/>
      <c r="E29" s="13"/>
      <c r="F29" s="19"/>
      <c r="G29" s="13">
        <v>74600.55</v>
      </c>
      <c r="H29" s="13"/>
      <c r="I29" s="19"/>
      <c r="J29" s="13"/>
      <c r="K29" s="13">
        <v>1016.24</v>
      </c>
      <c r="L29" s="19"/>
      <c r="M29" s="19"/>
      <c r="N29" s="19"/>
      <c r="O29" s="19"/>
      <c r="P29" s="19">
        <f t="shared" si="9"/>
        <v>75616.790000000008</v>
      </c>
    </row>
    <row r="30" spans="1:16" ht="15" customHeight="1">
      <c r="A30" s="4" t="s">
        <v>21</v>
      </c>
      <c r="B30" s="13">
        <v>600000</v>
      </c>
      <c r="C30" s="13"/>
      <c r="D30" s="13"/>
      <c r="E30" s="13">
        <v>55495.4</v>
      </c>
      <c r="F30" s="13"/>
      <c r="G30" s="19"/>
      <c r="H30" s="13"/>
      <c r="I30" s="13">
        <v>13650</v>
      </c>
      <c r="J30" s="13"/>
      <c r="K30" s="13">
        <v>4843.3999999999996</v>
      </c>
      <c r="L30" s="19"/>
      <c r="M30" s="19"/>
      <c r="N30" s="19"/>
      <c r="O30" s="19"/>
      <c r="P30" s="19">
        <f t="shared" si="9"/>
        <v>73988.799999999988</v>
      </c>
    </row>
    <row r="31" spans="1:16" ht="15" customHeight="1">
      <c r="A31" s="4" t="s">
        <v>22</v>
      </c>
      <c r="B31" s="13">
        <v>95000</v>
      </c>
      <c r="C31" s="13"/>
      <c r="D31" s="13"/>
      <c r="E31" s="13">
        <v>67309.679999999993</v>
      </c>
      <c r="F31" s="13"/>
      <c r="G31" s="19"/>
      <c r="H31" s="13"/>
      <c r="I31" s="19"/>
      <c r="J31" s="13"/>
      <c r="K31" s="13"/>
      <c r="L31" s="19"/>
      <c r="M31" s="19"/>
      <c r="N31" s="19"/>
      <c r="O31" s="19"/>
      <c r="P31" s="19">
        <f t="shared" si="9"/>
        <v>67309.679999999993</v>
      </c>
    </row>
    <row r="32" spans="1:16" ht="15" customHeight="1">
      <c r="A32" s="4" t="s">
        <v>23</v>
      </c>
      <c r="B32" s="13">
        <v>4786000</v>
      </c>
      <c r="C32" s="13"/>
      <c r="D32" s="19"/>
      <c r="E32" s="13"/>
      <c r="F32" s="13"/>
      <c r="G32" s="13">
        <v>1009898.12</v>
      </c>
      <c r="H32" s="19"/>
      <c r="I32" s="13">
        <v>800000</v>
      </c>
      <c r="K32" s="13">
        <v>15150.8</v>
      </c>
      <c r="L32" s="13">
        <v>2000000</v>
      </c>
      <c r="M32" s="19"/>
      <c r="N32" s="19"/>
      <c r="O32" s="19"/>
      <c r="P32" s="19">
        <f t="shared" si="9"/>
        <v>3825048.92</v>
      </c>
    </row>
    <row r="33" spans="1:16" ht="15" customHeight="1">
      <c r="A33" s="4" t="s">
        <v>39</v>
      </c>
      <c r="B33" s="13"/>
      <c r="C33" s="13"/>
      <c r="D33" s="13"/>
      <c r="E33" s="13"/>
      <c r="F33" s="13"/>
      <c r="G33" s="13"/>
      <c r="H33" s="13"/>
      <c r="I33" s="19"/>
      <c r="J33" s="13"/>
      <c r="K33" s="13"/>
      <c r="L33" s="13"/>
      <c r="M33" s="13"/>
      <c r="N33" s="19"/>
      <c r="O33" s="19"/>
      <c r="P33" s="19">
        <f t="shared" ref="P33" si="10">SUM(D33:O33)</f>
        <v>0</v>
      </c>
    </row>
    <row r="34" spans="1:16" ht="15" customHeight="1">
      <c r="A34" s="4" t="s">
        <v>24</v>
      </c>
      <c r="B34" s="13">
        <v>5700000</v>
      </c>
      <c r="C34" s="13"/>
      <c r="D34" s="19"/>
      <c r="E34" s="13">
        <v>899178.4</v>
      </c>
      <c r="F34" s="13">
        <v>10385.59</v>
      </c>
      <c r="G34" s="13">
        <v>263500.49</v>
      </c>
      <c r="H34" s="13">
        <v>-24171.01</v>
      </c>
      <c r="I34" s="13">
        <v>202382</v>
      </c>
      <c r="J34" s="13">
        <v>104625.99</v>
      </c>
      <c r="K34" s="13">
        <v>389412.25</v>
      </c>
      <c r="L34" s="13">
        <v>201157</v>
      </c>
      <c r="M34" s="13">
        <v>69384</v>
      </c>
      <c r="N34" s="13">
        <v>88945.16</v>
      </c>
      <c r="O34" s="13">
        <v>368860.2</v>
      </c>
      <c r="P34" s="19">
        <f>SUM(D34:O34)</f>
        <v>2573660.0700000003</v>
      </c>
    </row>
    <row r="35" spans="1:16" ht="15" customHeight="1">
      <c r="A35" s="2" t="s">
        <v>25</v>
      </c>
      <c r="B35" s="18">
        <f>SUM(B36:B42)</f>
        <v>1200000</v>
      </c>
      <c r="C35" s="18">
        <f>SUM(C36:C42)</f>
        <v>0</v>
      </c>
      <c r="D35" s="18">
        <f>SUM(D36:D42)</f>
        <v>0</v>
      </c>
      <c r="E35" s="18">
        <f>SUM(E36:E42)</f>
        <v>235298.4</v>
      </c>
      <c r="F35" s="18">
        <f>SUM(F36:F42)</f>
        <v>0</v>
      </c>
      <c r="G35" s="18">
        <f t="shared" ref="G35" si="11">SUM(G36:G42)</f>
        <v>0</v>
      </c>
      <c r="H35" s="18">
        <f>SUM(H36:H42)</f>
        <v>0</v>
      </c>
      <c r="I35" s="18">
        <f t="shared" ref="I35:O35" si="12">SUM(I36:I42)</f>
        <v>0</v>
      </c>
      <c r="J35" s="18">
        <f t="shared" si="12"/>
        <v>0</v>
      </c>
      <c r="K35" s="18">
        <f t="shared" si="12"/>
        <v>0</v>
      </c>
      <c r="L35" s="18">
        <f>SUM(L36:L42)</f>
        <v>0</v>
      </c>
      <c r="M35" s="18">
        <f>SUM(M36:M42)</f>
        <v>0</v>
      </c>
      <c r="N35" s="18">
        <f>SUM(N36:N42)</f>
        <v>0</v>
      </c>
      <c r="O35" s="18">
        <f t="shared" si="12"/>
        <v>0</v>
      </c>
      <c r="P35" s="18">
        <f>SUM(D35:O35)</f>
        <v>235298.4</v>
      </c>
    </row>
    <row r="36" spans="1:16" ht="15" customHeight="1">
      <c r="A36" s="4" t="s">
        <v>26</v>
      </c>
      <c r="B36" s="13">
        <v>200000</v>
      </c>
      <c r="C36" s="13"/>
      <c r="D36" s="13"/>
      <c r="E36" s="13"/>
      <c r="F36" s="13"/>
      <c r="G36" s="13"/>
      <c r="H36" s="19"/>
      <c r="I36" s="19"/>
      <c r="J36" s="13"/>
      <c r="K36" s="13"/>
      <c r="L36" s="19"/>
      <c r="M36" s="19"/>
      <c r="N36" s="19"/>
      <c r="O36" s="13"/>
      <c r="P36" s="19">
        <f t="shared" ref="P36:P41" si="13">SUM(D36:O36)</f>
        <v>0</v>
      </c>
    </row>
    <row r="37" spans="1:16" ht="15" customHeight="1">
      <c r="A37" s="4" t="s">
        <v>40</v>
      </c>
      <c r="B37" s="13"/>
      <c r="C37" s="13"/>
      <c r="D37" s="13"/>
      <c r="E37" s="13"/>
      <c r="F37" s="13"/>
      <c r="G37" s="13"/>
      <c r="H37" s="13"/>
      <c r="I37" s="19"/>
      <c r="J37" s="13"/>
      <c r="K37" s="13"/>
      <c r="L37" s="13"/>
      <c r="M37" s="13"/>
      <c r="N37" s="13"/>
      <c r="O37" s="13"/>
      <c r="P37" s="19">
        <f t="shared" si="13"/>
        <v>0</v>
      </c>
    </row>
    <row r="38" spans="1:16" ht="15" customHeight="1">
      <c r="A38" s="4" t="s">
        <v>41</v>
      </c>
      <c r="B38" s="13"/>
      <c r="C38" s="13"/>
      <c r="D38" s="13"/>
      <c r="E38" s="13"/>
      <c r="F38" s="13"/>
      <c r="H38" s="13"/>
      <c r="I38" s="19"/>
      <c r="J38" s="13"/>
      <c r="K38" s="13"/>
      <c r="L38" s="13"/>
      <c r="M38" s="13"/>
      <c r="N38" s="13"/>
      <c r="O38" s="13"/>
      <c r="P38" s="19">
        <f t="shared" si="13"/>
        <v>0</v>
      </c>
    </row>
    <row r="39" spans="1:16" ht="15" customHeight="1">
      <c r="A39" s="4" t="s">
        <v>42</v>
      </c>
      <c r="B39" s="13"/>
      <c r="C39" s="13"/>
      <c r="D39" s="13"/>
      <c r="E39" s="13"/>
      <c r="F39" s="13"/>
      <c r="G39" s="13"/>
      <c r="H39" s="13"/>
      <c r="I39" s="19"/>
      <c r="J39" s="13"/>
      <c r="K39" s="13"/>
      <c r="L39" s="13"/>
      <c r="M39" s="13"/>
      <c r="N39" s="13"/>
      <c r="O39" s="13"/>
      <c r="P39" s="19">
        <f t="shared" si="13"/>
        <v>0</v>
      </c>
    </row>
    <row r="40" spans="1:16" ht="15" customHeight="1">
      <c r="A40" s="4" t="s">
        <v>43</v>
      </c>
      <c r="B40" s="13"/>
      <c r="C40" s="13"/>
      <c r="D40" s="13"/>
      <c r="E40" s="13"/>
      <c r="F40" s="13"/>
      <c r="G40" s="13"/>
      <c r="H40" s="13"/>
      <c r="I40" s="19"/>
      <c r="J40" s="13"/>
      <c r="K40" s="13"/>
      <c r="L40" s="13"/>
      <c r="M40" s="13"/>
      <c r="N40" s="13"/>
      <c r="O40" s="13"/>
      <c r="P40" s="19">
        <f t="shared" si="13"/>
        <v>0</v>
      </c>
    </row>
    <row r="41" spans="1:16" ht="15" customHeight="1">
      <c r="A41" s="4" t="s">
        <v>27</v>
      </c>
      <c r="B41" s="13">
        <v>1000000</v>
      </c>
      <c r="C41" s="13"/>
      <c r="D41" s="13"/>
      <c r="E41" s="13">
        <v>235298.4</v>
      </c>
      <c r="F41" s="13"/>
      <c r="G41" s="19"/>
      <c r="H41" s="19"/>
      <c r="I41" s="19"/>
      <c r="J41" s="13"/>
      <c r="K41" s="19"/>
      <c r="L41" s="13"/>
      <c r="M41" s="13"/>
      <c r="N41" s="13"/>
      <c r="O41" s="13"/>
      <c r="P41" s="19">
        <f t="shared" si="13"/>
        <v>235298.4</v>
      </c>
    </row>
    <row r="42" spans="1:16" ht="15" customHeight="1">
      <c r="A42" s="4" t="s">
        <v>44</v>
      </c>
      <c r="B42" s="13"/>
      <c r="C42" s="13"/>
      <c r="D42" s="13"/>
      <c r="E42" s="13"/>
      <c r="F42" s="13"/>
      <c r="G42" s="13"/>
      <c r="H42" s="13"/>
      <c r="I42" s="19"/>
      <c r="J42" s="13"/>
      <c r="K42" s="13"/>
      <c r="L42" s="13"/>
      <c r="M42" s="13"/>
      <c r="N42" s="13"/>
      <c r="O42" s="13"/>
      <c r="P42" s="19">
        <f>SUM(D42:O42)</f>
        <v>0</v>
      </c>
    </row>
    <row r="43" spans="1:16" ht="15" customHeight="1">
      <c r="A43" s="2" t="s">
        <v>45</v>
      </c>
      <c r="B43" s="13">
        <v>0</v>
      </c>
      <c r="C43" s="13">
        <f>SUM(C44:C50)</f>
        <v>0</v>
      </c>
      <c r="D43" s="18">
        <f t="shared" ref="D43:E43" si="14">SUM(D44:D50)</f>
        <v>0</v>
      </c>
      <c r="E43" s="18">
        <f t="shared" si="14"/>
        <v>0</v>
      </c>
      <c r="F43" s="18">
        <f>SUM(F44:F50)</f>
        <v>0</v>
      </c>
      <c r="G43" s="18">
        <f t="shared" ref="G43" si="15">SUM(G44:G50)</f>
        <v>0</v>
      </c>
      <c r="H43" s="18">
        <f t="shared" ref="H43:P43" si="16">SUM(H44:H50)</f>
        <v>0</v>
      </c>
      <c r="I43" s="18">
        <f t="shared" si="16"/>
        <v>0</v>
      </c>
      <c r="J43" s="18">
        <f t="shared" si="16"/>
        <v>0</v>
      </c>
      <c r="K43" s="18">
        <f t="shared" si="16"/>
        <v>0</v>
      </c>
      <c r="L43" s="18">
        <f t="shared" si="16"/>
        <v>0</v>
      </c>
      <c r="M43" s="18">
        <f t="shared" si="16"/>
        <v>0</v>
      </c>
      <c r="N43" s="18">
        <f t="shared" si="16"/>
        <v>0</v>
      </c>
      <c r="O43" s="18">
        <f t="shared" si="16"/>
        <v>0</v>
      </c>
      <c r="P43" s="18">
        <f t="shared" si="16"/>
        <v>0</v>
      </c>
    </row>
    <row r="44" spans="1:16" ht="15" customHeight="1">
      <c r="A44" s="4" t="s">
        <v>46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9">
        <f t="shared" ref="P44:P50" si="17">SUM(D44:O44)</f>
        <v>0</v>
      </c>
    </row>
    <row r="45" spans="1:16" ht="15" customHeight="1">
      <c r="A45" s="4" t="s">
        <v>47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9">
        <f t="shared" si="17"/>
        <v>0</v>
      </c>
    </row>
    <row r="46" spans="1:16" ht="15" customHeight="1">
      <c r="A46" s="4" t="s">
        <v>48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9">
        <f t="shared" si="17"/>
        <v>0</v>
      </c>
    </row>
    <row r="47" spans="1:16" ht="15" customHeight="1">
      <c r="A47" s="4" t="s">
        <v>49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9">
        <f t="shared" si="17"/>
        <v>0</v>
      </c>
    </row>
    <row r="48" spans="1:16" ht="15" customHeight="1">
      <c r="A48" s="4" t="s">
        <v>50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9">
        <f t="shared" si="17"/>
        <v>0</v>
      </c>
    </row>
    <row r="49" spans="1:16" ht="15" customHeight="1">
      <c r="A49" s="4" t="s">
        <v>51</v>
      </c>
      <c r="B49" s="13"/>
      <c r="C49" s="13"/>
      <c r="D49" s="13"/>
      <c r="E49" s="13"/>
      <c r="F49" s="13"/>
      <c r="H49" s="13"/>
      <c r="I49" s="13"/>
      <c r="J49" s="13"/>
      <c r="K49" s="13"/>
      <c r="L49" s="13"/>
      <c r="M49" s="13"/>
      <c r="N49" s="13"/>
      <c r="O49" s="13"/>
      <c r="P49" s="19">
        <f t="shared" si="17"/>
        <v>0</v>
      </c>
    </row>
    <row r="50" spans="1:16" ht="15" customHeight="1">
      <c r="A50" s="4" t="s">
        <v>52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9">
        <f t="shared" si="17"/>
        <v>0</v>
      </c>
    </row>
    <row r="51" spans="1:16" ht="15" customHeight="1">
      <c r="A51" s="2" t="s">
        <v>28</v>
      </c>
      <c r="B51" s="18">
        <f t="shared" ref="B51:D51" si="18">SUM(B52:B60)</f>
        <v>39578460</v>
      </c>
      <c r="C51" s="18">
        <f t="shared" si="18"/>
        <v>0</v>
      </c>
      <c r="D51" s="18">
        <f t="shared" si="18"/>
        <v>0</v>
      </c>
      <c r="E51" s="18">
        <f>SUM(E52:E60)</f>
        <v>489703.16</v>
      </c>
      <c r="F51" s="18">
        <f>SUM(F52:F60)</f>
        <v>42665</v>
      </c>
      <c r="G51" s="18">
        <f>SUM(G52:G60)</f>
        <v>730459.48</v>
      </c>
      <c r="H51" s="18">
        <f>SUM(H52:H60)</f>
        <v>-113386.2</v>
      </c>
      <c r="I51" s="18">
        <f>SUM(I52:I60)</f>
        <v>115935</v>
      </c>
      <c r="J51" s="18">
        <f t="shared" ref="J51" si="19">SUM(J52:J60)</f>
        <v>620984.31999999995</v>
      </c>
      <c r="K51" s="18">
        <f>SUM(K52:K60)</f>
        <v>0</v>
      </c>
      <c r="L51" s="18">
        <f>SUM(L52:L60)</f>
        <v>838626.2</v>
      </c>
      <c r="M51" s="18">
        <f>SUM(M52:M60)</f>
        <v>223846</v>
      </c>
      <c r="N51" s="18">
        <f>SUM(N52:N60)</f>
        <v>80341.41</v>
      </c>
      <c r="O51" s="18">
        <f>SUM(O52:O60)</f>
        <v>0</v>
      </c>
      <c r="P51" s="18">
        <f>SUM(D51:O51)</f>
        <v>3029174.37</v>
      </c>
    </row>
    <row r="52" spans="1:16" ht="15" customHeight="1">
      <c r="A52" s="4" t="s">
        <v>29</v>
      </c>
      <c r="B52" s="13">
        <v>14728460</v>
      </c>
      <c r="C52" s="13"/>
      <c r="D52" s="13"/>
      <c r="E52" s="13">
        <v>104570</v>
      </c>
      <c r="F52" s="13">
        <v>31770</v>
      </c>
      <c r="G52" s="19"/>
      <c r="H52" s="13"/>
      <c r="I52" s="19"/>
      <c r="J52" s="13"/>
      <c r="K52" s="19"/>
      <c r="L52" s="13">
        <v>69680</v>
      </c>
      <c r="M52" s="13">
        <v>223846</v>
      </c>
      <c r="N52" s="13">
        <v>80341.41</v>
      </c>
      <c r="O52" s="19"/>
      <c r="P52" s="19">
        <f>SUM(D52:O52)</f>
        <v>510207.41000000003</v>
      </c>
    </row>
    <row r="53" spans="1:16" ht="15" customHeight="1">
      <c r="A53" s="4" t="s">
        <v>30</v>
      </c>
      <c r="B53" s="13">
        <v>2150000</v>
      </c>
      <c r="C53" s="13"/>
      <c r="D53" s="13"/>
      <c r="E53" s="13">
        <v>43580</v>
      </c>
      <c r="F53" s="13">
        <v>10895</v>
      </c>
      <c r="G53" s="13"/>
      <c r="H53" s="13"/>
      <c r="I53" s="19"/>
      <c r="J53" s="19"/>
      <c r="K53" s="19"/>
      <c r="L53" s="13"/>
      <c r="M53" s="13"/>
      <c r="N53" s="19"/>
      <c r="O53" s="19"/>
      <c r="P53" s="19">
        <f t="shared" ref="P53:P59" si="20">SUM(D53:O53)</f>
        <v>54475</v>
      </c>
    </row>
    <row r="54" spans="1:16" ht="15" customHeight="1">
      <c r="A54" s="4" t="s">
        <v>31</v>
      </c>
      <c r="B54" s="13"/>
      <c r="C54" s="13"/>
      <c r="D54" s="13"/>
      <c r="E54" s="13"/>
      <c r="F54" s="13"/>
      <c r="G54" s="13"/>
      <c r="H54" s="13"/>
      <c r="I54" s="19"/>
      <c r="J54" s="13"/>
      <c r="K54" s="19"/>
      <c r="L54" s="13"/>
      <c r="M54" s="19"/>
      <c r="N54" s="19"/>
      <c r="O54" s="19"/>
      <c r="P54" s="19">
        <f t="shared" si="20"/>
        <v>0</v>
      </c>
    </row>
    <row r="55" spans="1:16" ht="15" customHeight="1">
      <c r="A55" s="4" t="s">
        <v>32</v>
      </c>
      <c r="B55" s="13">
        <v>6000000</v>
      </c>
      <c r="C55" s="13"/>
      <c r="D55" s="13"/>
      <c r="E55" s="13"/>
      <c r="F55" s="13"/>
      <c r="G55" s="13"/>
      <c r="H55" s="13"/>
      <c r="I55" s="19"/>
      <c r="J55" s="19"/>
      <c r="K55" s="19"/>
      <c r="L55" s="13"/>
      <c r="M55" s="13"/>
      <c r="N55" s="13"/>
      <c r="O55" s="19"/>
      <c r="P55" s="19">
        <f t="shared" si="20"/>
        <v>0</v>
      </c>
    </row>
    <row r="56" spans="1:16" ht="15" customHeight="1">
      <c r="A56" s="4" t="s">
        <v>33</v>
      </c>
      <c r="B56" s="13">
        <v>2700000</v>
      </c>
      <c r="C56" s="13"/>
      <c r="D56" s="13"/>
      <c r="E56" s="13">
        <v>341553.16</v>
      </c>
      <c r="F56" s="13"/>
      <c r="G56" s="13">
        <v>614524.48</v>
      </c>
      <c r="H56" s="13">
        <v>2548.8000000000002</v>
      </c>
      <c r="I56" s="19"/>
      <c r="J56" s="13"/>
      <c r="K56" s="19"/>
      <c r="L56" s="13"/>
      <c r="M56" s="19"/>
      <c r="N56" s="19"/>
      <c r="O56" s="19"/>
      <c r="P56" s="19">
        <f t="shared" si="20"/>
        <v>958626.44</v>
      </c>
    </row>
    <row r="57" spans="1:16" ht="15" customHeight="1">
      <c r="A57" s="4" t="s">
        <v>53</v>
      </c>
      <c r="B57" s="13"/>
      <c r="C57" s="13"/>
      <c r="D57" s="13"/>
      <c r="E57" s="13"/>
      <c r="F57" s="13"/>
      <c r="G57" s="13"/>
      <c r="H57" s="13"/>
      <c r="I57" s="19"/>
      <c r="J57" s="13"/>
      <c r="K57" s="19"/>
      <c r="L57" s="19"/>
      <c r="M57" s="13"/>
      <c r="N57" s="13"/>
      <c r="O57" s="19"/>
      <c r="P57" s="19">
        <f t="shared" si="20"/>
        <v>0</v>
      </c>
    </row>
    <row r="58" spans="1:16" ht="15" customHeight="1">
      <c r="A58" s="4" t="s">
        <v>54</v>
      </c>
      <c r="B58" s="13"/>
      <c r="C58" s="13"/>
      <c r="D58" s="13"/>
      <c r="E58" s="13"/>
      <c r="F58" s="13"/>
      <c r="G58" s="13"/>
      <c r="H58" s="13"/>
      <c r="I58" s="19"/>
      <c r="J58" s="13"/>
      <c r="K58" s="19"/>
      <c r="L58" s="13"/>
      <c r="M58" s="13"/>
      <c r="N58" s="13"/>
      <c r="O58" s="19"/>
      <c r="P58" s="19">
        <f t="shared" si="20"/>
        <v>0</v>
      </c>
    </row>
    <row r="59" spans="1:16" ht="15" customHeight="1">
      <c r="A59" s="4" t="s">
        <v>34</v>
      </c>
      <c r="B59" s="13">
        <v>14000000</v>
      </c>
      <c r="C59" s="13"/>
      <c r="D59" s="13"/>
      <c r="E59" s="13"/>
      <c r="F59" s="13"/>
      <c r="G59" s="19"/>
      <c r="H59" s="13"/>
      <c r="I59" s="19"/>
      <c r="J59" s="13">
        <v>620984.31999999995</v>
      </c>
      <c r="K59" s="13"/>
      <c r="L59" s="13">
        <v>768946.2</v>
      </c>
      <c r="M59" s="19"/>
      <c r="N59" s="13"/>
      <c r="O59" s="19"/>
      <c r="P59" s="19">
        <f t="shared" si="20"/>
        <v>1389930.52</v>
      </c>
    </row>
    <row r="60" spans="1:16" ht="15" customHeight="1">
      <c r="A60" s="4" t="s">
        <v>55</v>
      </c>
      <c r="B60" s="13"/>
      <c r="C60" s="13"/>
      <c r="D60" s="13"/>
      <c r="E60" s="13"/>
      <c r="F60" s="13"/>
      <c r="G60" s="13">
        <v>115935</v>
      </c>
      <c r="H60" s="13">
        <v>-115935</v>
      </c>
      <c r="I60" s="13">
        <v>115935</v>
      </c>
      <c r="J60" s="13"/>
      <c r="K60" s="13"/>
      <c r="L60" s="13"/>
      <c r="M60" s="13"/>
      <c r="N60" s="13"/>
      <c r="O60" s="19"/>
      <c r="P60" s="19">
        <f>SUM(D60:O60)</f>
        <v>115935</v>
      </c>
    </row>
    <row r="61" spans="1:16" ht="15" customHeight="1">
      <c r="A61" s="2" t="s">
        <v>56</v>
      </c>
      <c r="B61" s="13">
        <f>SUM(B62:B65)</f>
        <v>0</v>
      </c>
      <c r="C61" s="13">
        <f>SUM(C62:C65)</f>
        <v>0</v>
      </c>
      <c r="D61" s="18">
        <f t="shared" ref="D61:G61" si="21">SUM(D62:D65)</f>
        <v>0</v>
      </c>
      <c r="E61" s="18">
        <f t="shared" si="21"/>
        <v>0</v>
      </c>
      <c r="F61" s="18">
        <f t="shared" si="21"/>
        <v>0</v>
      </c>
      <c r="G61" s="18">
        <f t="shared" si="21"/>
        <v>0</v>
      </c>
      <c r="H61" s="18">
        <f t="shared" ref="H61:O61" si="22">SUM(H62:H65)</f>
        <v>0</v>
      </c>
      <c r="I61" s="18">
        <f t="shared" si="22"/>
        <v>0</v>
      </c>
      <c r="J61" s="18">
        <f t="shared" si="22"/>
        <v>0</v>
      </c>
      <c r="K61" s="18">
        <f t="shared" si="22"/>
        <v>0</v>
      </c>
      <c r="L61" s="18">
        <f t="shared" si="22"/>
        <v>0</v>
      </c>
      <c r="M61" s="18">
        <f t="shared" si="22"/>
        <v>0</v>
      </c>
      <c r="N61" s="18">
        <f t="shared" si="22"/>
        <v>0</v>
      </c>
      <c r="O61" s="19">
        <f t="shared" si="22"/>
        <v>0</v>
      </c>
      <c r="P61" s="18">
        <f>SUM(P62:P65)</f>
        <v>0</v>
      </c>
    </row>
    <row r="62" spans="1:16" ht="15" customHeight="1">
      <c r="A62" s="4" t="s">
        <v>57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9"/>
      <c r="P62" s="19">
        <f t="shared" ref="P62:P65" si="23">SUM(D62:O62)</f>
        <v>0</v>
      </c>
    </row>
    <row r="63" spans="1:16" ht="15" customHeight="1">
      <c r="A63" s="4" t="s">
        <v>58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9">
        <f t="shared" si="23"/>
        <v>0</v>
      </c>
    </row>
    <row r="64" spans="1:16" ht="15" customHeight="1">
      <c r="A64" s="4" t="s">
        <v>59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9">
        <f t="shared" si="23"/>
        <v>0</v>
      </c>
    </row>
    <row r="65" spans="1:16" ht="15" customHeight="1">
      <c r="A65" s="4" t="s">
        <v>60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9">
        <f t="shared" si="23"/>
        <v>0</v>
      </c>
    </row>
    <row r="66" spans="1:16" ht="15" customHeight="1">
      <c r="A66" s="2" t="s">
        <v>61</v>
      </c>
      <c r="B66" s="13">
        <f>SUM(B67:B68)</f>
        <v>0</v>
      </c>
      <c r="C66" s="13">
        <f>SUM(C67:C68)</f>
        <v>0</v>
      </c>
      <c r="D66" s="18">
        <f>SUM(D67:D68)</f>
        <v>0</v>
      </c>
      <c r="E66" s="18">
        <f>SUM(E67:E68)</f>
        <v>0</v>
      </c>
      <c r="F66" s="18">
        <f t="shared" ref="F66:G66" si="24">SUM(F67:F68)</f>
        <v>0</v>
      </c>
      <c r="G66" s="18">
        <f t="shared" si="24"/>
        <v>0</v>
      </c>
      <c r="H66" s="18">
        <f t="shared" ref="H66:P66" si="25">SUM(H67:H68)</f>
        <v>0</v>
      </c>
      <c r="I66" s="18">
        <f t="shared" si="25"/>
        <v>0</v>
      </c>
      <c r="J66" s="18">
        <f t="shared" si="25"/>
        <v>0</v>
      </c>
      <c r="K66" s="18">
        <f t="shared" si="25"/>
        <v>0</v>
      </c>
      <c r="L66" s="18">
        <f t="shared" si="25"/>
        <v>0</v>
      </c>
      <c r="M66" s="18">
        <f t="shared" si="25"/>
        <v>0</v>
      </c>
      <c r="N66" s="18">
        <f t="shared" si="25"/>
        <v>0</v>
      </c>
      <c r="O66" s="18">
        <f t="shared" si="25"/>
        <v>0</v>
      </c>
      <c r="P66" s="18">
        <f t="shared" si="25"/>
        <v>0</v>
      </c>
    </row>
    <row r="67" spans="1:16" ht="15" customHeight="1">
      <c r="A67" s="4" t="s">
        <v>62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2"/>
      <c r="P67" s="19">
        <f t="shared" ref="P67:P68" si="26">SUM(D67:O67)</f>
        <v>0</v>
      </c>
    </row>
    <row r="68" spans="1:16" ht="15" customHeight="1">
      <c r="A68" s="4" t="s">
        <v>63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2"/>
      <c r="P68" s="19">
        <f t="shared" si="26"/>
        <v>0</v>
      </c>
    </row>
    <row r="69" spans="1:16" ht="15" customHeight="1">
      <c r="A69" s="2" t="s">
        <v>64</v>
      </c>
      <c r="B69" s="13">
        <f>SUM(B70:B72)</f>
        <v>0</v>
      </c>
      <c r="C69" s="13">
        <f>SUM(C70:C72)</f>
        <v>0</v>
      </c>
      <c r="D69" s="18">
        <f>SUM(D70:D72)</f>
        <v>0</v>
      </c>
      <c r="E69" s="18">
        <f t="shared" ref="E69:N69" si="27">SUM(E70:E72)</f>
        <v>0</v>
      </c>
      <c r="F69" s="18">
        <f t="shared" ref="F69" si="28">SUM(F70:F72)</f>
        <v>0</v>
      </c>
      <c r="G69" s="18">
        <f t="shared" ref="G69" si="29">SUM(G70:G72)</f>
        <v>0</v>
      </c>
      <c r="H69" s="18">
        <f t="shared" si="27"/>
        <v>0</v>
      </c>
      <c r="I69" s="18">
        <f t="shared" si="27"/>
        <v>0</v>
      </c>
      <c r="J69" s="18">
        <f t="shared" si="27"/>
        <v>0</v>
      </c>
      <c r="K69" s="18">
        <f t="shared" si="27"/>
        <v>0</v>
      </c>
      <c r="L69" s="18">
        <f t="shared" si="27"/>
        <v>0</v>
      </c>
      <c r="M69" s="18">
        <f t="shared" si="27"/>
        <v>0</v>
      </c>
      <c r="N69" s="18">
        <f t="shared" si="27"/>
        <v>0</v>
      </c>
      <c r="O69" s="18">
        <f>SUM(O70:O72)</f>
        <v>0</v>
      </c>
      <c r="P69" s="18">
        <f>SUM(P70:P72)</f>
        <v>0</v>
      </c>
    </row>
    <row r="70" spans="1:16" ht="15" customHeight="1">
      <c r="A70" s="4" t="s">
        <v>65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2"/>
      <c r="P70" s="19">
        <f t="shared" ref="P70:P72" si="30">SUM(D70:O70)</f>
        <v>0</v>
      </c>
    </row>
    <row r="71" spans="1:16" ht="15" customHeight="1">
      <c r="A71" s="4" t="s">
        <v>66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2"/>
      <c r="P71" s="19">
        <f t="shared" si="30"/>
        <v>0</v>
      </c>
    </row>
    <row r="72" spans="1:16" ht="15" customHeight="1">
      <c r="A72" s="4" t="s">
        <v>67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2"/>
      <c r="P72" s="19">
        <f t="shared" si="30"/>
        <v>0</v>
      </c>
    </row>
    <row r="73" spans="1:16" ht="15" customHeight="1">
      <c r="A73" s="6" t="s">
        <v>35</v>
      </c>
      <c r="B73" s="20">
        <f t="shared" ref="B73:C73" si="31">SUM(B9:B72)/2</f>
        <v>440317337.00333333</v>
      </c>
      <c r="C73" s="20">
        <f t="shared" si="31"/>
        <v>0</v>
      </c>
      <c r="D73" s="20">
        <f>SUM(D9:D72)/2</f>
        <v>12218413.850000001</v>
      </c>
      <c r="E73" s="20">
        <f t="shared" ref="E73:O73" si="32">SUM(E9:E72)/2</f>
        <v>21945465.729999986</v>
      </c>
      <c r="F73" s="20">
        <f t="shared" ref="F73:G73" si="33">SUM(F9:F72)/2</f>
        <v>18001957.050000004</v>
      </c>
      <c r="G73" s="20">
        <f t="shared" si="33"/>
        <v>18447448.809999991</v>
      </c>
      <c r="H73" s="20">
        <f t="shared" si="32"/>
        <v>24121234</v>
      </c>
      <c r="I73" s="20">
        <f t="shared" si="32"/>
        <v>15365965.040000001</v>
      </c>
      <c r="J73" s="20">
        <f t="shared" si="32"/>
        <v>14997125.089999998</v>
      </c>
      <c r="K73" s="20">
        <f t="shared" si="32"/>
        <v>17236321.100000001</v>
      </c>
      <c r="L73" s="20">
        <f t="shared" si="32"/>
        <v>15806273.769999998</v>
      </c>
      <c r="M73" s="20">
        <f t="shared" si="32"/>
        <v>30094523.999999996</v>
      </c>
      <c r="N73" s="20">
        <f t="shared" si="32"/>
        <v>18279671.559999999</v>
      </c>
      <c r="O73" s="20">
        <f t="shared" si="32"/>
        <v>44594249.86999999</v>
      </c>
      <c r="P73" s="18">
        <f>SUM(D73:O73)</f>
        <v>251108649.87</v>
      </c>
    </row>
    <row r="74" spans="1:16" ht="15" customHeight="1">
      <c r="A74" s="3"/>
      <c r="B74" s="24"/>
      <c r="C74" s="24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2"/>
      <c r="P74" s="12"/>
    </row>
    <row r="75" spans="1:16" ht="15" customHeight="1">
      <c r="A75" s="1" t="s">
        <v>68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2"/>
      <c r="P75" s="12"/>
    </row>
    <row r="76" spans="1:16" ht="15" customHeight="1">
      <c r="A76" s="2" t="s">
        <v>69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2"/>
      <c r="P76" s="12"/>
    </row>
    <row r="77" spans="1:16" ht="15" customHeight="1">
      <c r="A77" s="4" t="s">
        <v>70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2"/>
      <c r="P77" s="12"/>
    </row>
    <row r="78" spans="1:16" ht="15" customHeight="1">
      <c r="A78" s="4" t="s">
        <v>71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2"/>
      <c r="P78" s="12"/>
    </row>
    <row r="79" spans="1:16" ht="15" customHeight="1">
      <c r="A79" s="2" t="s">
        <v>72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2"/>
      <c r="P79" s="12"/>
    </row>
    <row r="80" spans="1:16" ht="15" customHeight="1">
      <c r="A80" s="4" t="s">
        <v>73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2"/>
      <c r="P80" s="12"/>
    </row>
    <row r="81" spans="1:16" ht="15" customHeight="1">
      <c r="A81" s="4" t="s">
        <v>74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2"/>
      <c r="P81" s="12"/>
    </row>
    <row r="82" spans="1:16" ht="15" customHeight="1">
      <c r="A82" s="2" t="s">
        <v>75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2"/>
      <c r="P82" s="12"/>
    </row>
    <row r="83" spans="1:16" ht="15" customHeight="1">
      <c r="A83" s="4" t="s">
        <v>76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2"/>
      <c r="P83" s="12"/>
    </row>
    <row r="84" spans="1:16" ht="15" customHeight="1">
      <c r="A84" s="6" t="s">
        <v>77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2"/>
      <c r="P84" s="12"/>
    </row>
    <row r="85" spans="1:16" ht="15" customHeigh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4"/>
      <c r="P85" s="14"/>
    </row>
    <row r="86" spans="1:16" ht="15" customHeight="1">
      <c r="A86" s="7" t="s">
        <v>78</v>
      </c>
      <c r="B86" s="20">
        <f t="shared" ref="B86:C86" si="34">B73</f>
        <v>440317337.00333333</v>
      </c>
      <c r="C86" s="20">
        <f t="shared" si="34"/>
        <v>0</v>
      </c>
      <c r="D86" s="20">
        <f>D73</f>
        <v>12218413.850000001</v>
      </c>
      <c r="E86" s="20">
        <f t="shared" ref="E86:O86" si="35">E73</f>
        <v>21945465.729999986</v>
      </c>
      <c r="F86" s="20">
        <f t="shared" ref="F86:G86" si="36">F73</f>
        <v>18001957.050000004</v>
      </c>
      <c r="G86" s="20">
        <f t="shared" si="36"/>
        <v>18447448.809999991</v>
      </c>
      <c r="H86" s="20">
        <f t="shared" si="35"/>
        <v>24121234</v>
      </c>
      <c r="I86" s="20">
        <f t="shared" si="35"/>
        <v>15365965.040000001</v>
      </c>
      <c r="J86" s="20">
        <f t="shared" si="35"/>
        <v>14997125.089999998</v>
      </c>
      <c r="K86" s="20">
        <f t="shared" si="35"/>
        <v>17236321.100000001</v>
      </c>
      <c r="L86" s="20">
        <f t="shared" si="35"/>
        <v>15806273.769999998</v>
      </c>
      <c r="M86" s="20">
        <f t="shared" si="35"/>
        <v>30094523.999999996</v>
      </c>
      <c r="N86" s="20">
        <f t="shared" si="35"/>
        <v>18279671.559999999</v>
      </c>
      <c r="O86" s="20">
        <f t="shared" si="35"/>
        <v>44594249.86999999</v>
      </c>
      <c r="P86" s="20">
        <f>SUM(D86:O86)</f>
        <v>251108649.87</v>
      </c>
    </row>
    <row r="87" spans="1:16" ht="15" customHeight="1">
      <c r="A87" s="26" t="s">
        <v>108</v>
      </c>
      <c r="B87" s="5"/>
      <c r="C87" s="5"/>
      <c r="F87" s="21"/>
    </row>
    <row r="88" spans="1:16" ht="15" customHeight="1">
      <c r="A88" s="5"/>
      <c r="B88" s="5"/>
      <c r="C88" s="5"/>
      <c r="F88" s="21"/>
    </row>
    <row r="89" spans="1:16" ht="15" customHeight="1">
      <c r="A89" s="5" t="s">
        <v>91</v>
      </c>
      <c r="B89" s="5"/>
      <c r="C89" s="5"/>
      <c r="F89" s="21"/>
    </row>
    <row r="90" spans="1:16" ht="15" customHeight="1">
      <c r="A90" s="9" t="s">
        <v>94</v>
      </c>
      <c r="B90" s="9"/>
      <c r="C90" s="9"/>
    </row>
    <row r="91" spans="1:16" ht="15" customHeight="1">
      <c r="A91" s="9" t="s">
        <v>95</v>
      </c>
      <c r="B91" s="9"/>
      <c r="C91" s="9"/>
    </row>
    <row r="92" spans="1:16" ht="15" customHeight="1">
      <c r="A92" t="s">
        <v>93</v>
      </c>
    </row>
    <row r="93" spans="1:16" ht="15" customHeight="1">
      <c r="A93" t="s">
        <v>96</v>
      </c>
    </row>
    <row r="94" spans="1:16" ht="15" customHeight="1">
      <c r="A94" t="s">
        <v>97</v>
      </c>
    </row>
    <row r="95" spans="1:16" ht="15" customHeight="1">
      <c r="A95" s="25" t="s">
        <v>106</v>
      </c>
    </row>
    <row r="96" spans="1:16" ht="15" customHeight="1">
      <c r="A96" s="25" t="s">
        <v>105</v>
      </c>
    </row>
    <row r="97" spans="1:13" ht="15" customHeight="1">
      <c r="A97" s="25" t="s">
        <v>104</v>
      </c>
    </row>
    <row r="100" spans="1:13" ht="15" customHeight="1">
      <c r="D100" s="15" t="s">
        <v>99</v>
      </c>
      <c r="E100" s="16"/>
      <c r="F100" s="16"/>
      <c r="G100" s="16"/>
      <c r="H100" s="16"/>
      <c r="I100" s="16"/>
      <c r="J100" s="16"/>
      <c r="K100" s="16"/>
      <c r="L100" s="16"/>
      <c r="M100" s="15" t="s">
        <v>98</v>
      </c>
    </row>
    <row r="101" spans="1:13" ht="15" customHeight="1">
      <c r="D101" s="17" t="s">
        <v>100</v>
      </c>
      <c r="E101" s="16"/>
      <c r="F101" s="16"/>
      <c r="G101" s="16"/>
      <c r="H101" s="16"/>
      <c r="I101" s="16"/>
      <c r="J101" s="16"/>
      <c r="K101" s="16"/>
      <c r="L101" s="16"/>
      <c r="M101" s="17" t="s">
        <v>101</v>
      </c>
    </row>
  </sheetData>
  <mergeCells count="5">
    <mergeCell ref="A1:P1"/>
    <mergeCell ref="A2:P2"/>
    <mergeCell ref="A3:P3"/>
    <mergeCell ref="A4:P4"/>
    <mergeCell ref="A5:P5"/>
  </mergeCells>
  <pageMargins left="0.70866141732283472" right="0.70866141732283472" top="0.55118110236220474" bottom="0.55118110236220474" header="0.31496062992125984" footer="0.31496062992125984"/>
  <pageSetup paperSize="5" scale="58" fitToHeight="0" orientation="landscape" r:id="rId1"/>
  <headerFooter>
    <oddFooter>&amp;C&amp;9Página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</vt:lpstr>
      <vt:lpstr>'Ejecucion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Juan Beriguete</cp:lastModifiedBy>
  <cp:lastPrinted>2024-12-20T14:23:40Z</cp:lastPrinted>
  <dcterms:created xsi:type="dcterms:W3CDTF">2018-04-17T18:57:16Z</dcterms:created>
  <dcterms:modified xsi:type="dcterms:W3CDTF">2025-01-20T11:01:33Z</dcterms:modified>
</cp:coreProperties>
</file>