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octubre 2024\"/>
    </mc:Choice>
  </mc:AlternateContent>
  <xr:revisionPtr revIDLastSave="0" documentId="13_ncr:1_{FE5F30EC-A34B-4835-AFD0-DEAE0AA5621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<sst xmlns="http://schemas.openxmlformats.org/spreadsheetml/2006/main" count="110" uniqueCount="110">
  <si>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</si>
  <si>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</si>
  <si>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</si>
  <si>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</si>
  <si>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</si>
  <si>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</si>
  <si>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</si>
  <si>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</si>
  <si>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</si>
  <si>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</si>
  <si>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</si>
  <si>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</si>
  <si>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</si>
  <si>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</si>
  <si>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</si>
  <si>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</si>
  <si>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</si>
  <si>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</si>
  <si>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</si>
  <si>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</si>
  <si>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</si>
  <si>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</si>
  <si>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</si>
  <si>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</si>
  <si>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</si>
  <si>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</si>
  <si>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</si>
  <si>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</si>
  <si>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</si>
  <si>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</si>
  <si>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</si>
  <si>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</si>
  <si>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</si>
  <si>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</si>
  <si>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</si>
  <si>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</si>
  <si>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</si>
  <si>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</si>
  <si>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</si>
  <si>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</si>
  <si>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</si>
  <si>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</si>
  <si>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</si>
  <si>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</si>
  <si>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</si>
  <si>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</si>
  <si>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</si>
  <si>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</si>
  <si>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</si>
  <si>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</si>
  <si>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</si>
  <si>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</si>
  <si>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</si>
  <si>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</si>
  <si>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</si>
  <si>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</si>
  <si>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</si>
  <si>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</si>
  <si>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</si>
  <si>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</si>
  <si>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</si>
  <si>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</si>
  <si>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</si>
  <si>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</si>
  <si>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</si>
  <si>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</si>
  <si>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</si>
  <si>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</si>
  <si>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</si>
  <si>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</si>
  <si>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</si>
  <si>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</si>
  <si>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</si>
  <si>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</si>
  <si>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</si>
  <si>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</si>
  <si>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</si>
  <si>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</si>
  <si>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</si>
  <si>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</si>
  <si>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</si>
  <si>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</si>
  <si>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</si>
  <si>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</si>
  <si>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</si>
  <si>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</si>
  <si>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</si>
  <si>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</si>
  <si>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</si>
  <si>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</si>
  <si>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</si>
  <si>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</si>
  <si>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</si>
  <si>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</si>
  <si>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</si>
  <si>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</si>
  <si>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</si>
  <si>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</si>
  <si>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</si>
  <si>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</si>
  <si>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</si>
  <si>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</si>
  <si>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</si>
  <si>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</si>
  <si>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</si>
  <si>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</si>
  <si>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</si>
  <si>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</si>
  <si>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</si>
  <si>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(Octubre)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</si>
</sst>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D77" activePane="bottomRight" state="frozen"/>
      <selection pane="topRight" activeCell="B1" sqref="B1"/>
      <selection pane="bottomLeft" activeCell="A8" sqref="A8"/>
      <selection pane="bottomRight" activeCell="R1" sqref="R1:V1048576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</row>
    <row r="2" spans="1:16" ht="15" customHeight="1">
      <c r="A2" s="28" t="s">
        <v>107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</row>
    <row r="3" spans="1:16" ht="15" customHeight="1">
      <c r="A3" s="27">
        <v>2024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" customHeight="1">
      <c r="A4" s="28" t="s">
        <v>109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16" ht="15" customHeight="1">
      <c r="A5" s="29" t="s">
        <v>36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 t="shared" ref="H9:O9" si="1">SUM(H10:H14)</f>
        <v>19985713.090000004</v>
      </c>
      <c r="I9" s="18">
        <f t="shared" si="1"/>
        <v>10950935.959999999</v>
      </c>
      <c r="J9" s="18">
        <f t="shared" si="1"/>
        <v>11125979.809999999</v>
      </c>
      <c r="K9" s="18">
        <f t="shared" si="1"/>
        <v>10911910.140000001</v>
      </c>
      <c r="L9" s="18">
        <f>SUM(L10:L14)</f>
        <v>10777968.92</v>
      </c>
      <c r="M9" s="18">
        <f>SUM(M10:M14)</f>
        <v>19378620.599999998</v>
      </c>
      <c r="N9" s="18">
        <f t="shared" si="1"/>
        <v>0</v>
      </c>
      <c r="O9" s="18">
        <f t="shared" si="1"/>
        <v>0</v>
      </c>
      <c r="P9" s="18">
        <f>SUM(D9:O9)</f>
        <v>126046404.20999999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3">
        <v>8683514.9700000007</v>
      </c>
      <c r="I10" s="13">
        <v>9354994.9900000002</v>
      </c>
      <c r="J10" s="13">
        <v>9284481.2699999996</v>
      </c>
      <c r="K10" s="13">
        <v>9068628.3300000001</v>
      </c>
      <c r="L10" s="13">
        <v>9167351.5999999996</v>
      </c>
      <c r="M10" s="13">
        <v>9016184.9299999997</v>
      </c>
      <c r="N10" s="19"/>
      <c r="O10" s="19"/>
      <c r="P10" s="19">
        <f>SUM(D10:O10)</f>
        <v>91202315.889999986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13">
        <v>9961925.3399999999</v>
      </c>
      <c r="I11" s="13">
        <v>247895.77</v>
      </c>
      <c r="J11" s="13">
        <v>488045.27</v>
      </c>
      <c r="K11" s="13">
        <v>481164.21</v>
      </c>
      <c r="L11" s="13">
        <v>228777.01</v>
      </c>
      <c r="M11" s="13">
        <v>9003128.2699999996</v>
      </c>
      <c r="N11" s="19"/>
      <c r="O11" s="19"/>
      <c r="P11" s="19">
        <f>SUM(D11:O11)</f>
        <v>21207286.68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3">
        <v>1340272.78</v>
      </c>
      <c r="I14" s="13">
        <v>1348045.2</v>
      </c>
      <c r="J14" s="13">
        <v>1353453.27</v>
      </c>
      <c r="K14" s="13">
        <v>1362117.6</v>
      </c>
      <c r="L14" s="13">
        <v>1381840.31</v>
      </c>
      <c r="M14" s="13">
        <v>1359307.4</v>
      </c>
      <c r="N14" s="19"/>
      <c r="O14" s="19"/>
      <c r="P14" s="19">
        <f>SUM(D14:O14)</f>
        <v>13636801.640000001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 t="shared" ref="C15:H15" si="4">SUM(C16:C24)</f>
        <v>0</v>
      </c>
      <c r="D15" s="18">
        <f t="shared" si="4"/>
        <v>1523432.1</v>
      </c>
      <c r="E15" s="18">
        <f t="shared" si="4"/>
        <v>9332437.3900000006</v>
      </c>
      <c r="F15" s="18">
        <f t="shared" si="4"/>
        <v>7114790.3799999999</v>
      </c>
      <c r="G15" s="18">
        <f t="shared" si="4"/>
        <v>5751546.6100000003</v>
      </c>
      <c r="H15" s="18">
        <f t="shared" si="4"/>
        <v>4104740.0599999996</v>
      </c>
      <c r="I15" s="18">
        <f t="shared" ref="I15:O15" si="5">SUM(I16:I24)</f>
        <v>2617800.89</v>
      </c>
      <c r="J15" s="18">
        <f t="shared" si="5"/>
        <v>3136637.7700000005</v>
      </c>
      <c r="K15" s="18">
        <f t="shared" si="5"/>
        <v>5785357.0600000005</v>
      </c>
      <c r="L15" s="18">
        <f>SUM(L16:L24)</f>
        <v>1962381.6500000001</v>
      </c>
      <c r="M15" s="18">
        <f>SUM(M16:M24)</f>
        <v>10150949.4</v>
      </c>
      <c r="N15" s="18">
        <f t="shared" si="5"/>
        <v>0</v>
      </c>
      <c r="O15" s="18">
        <f t="shared" si="5"/>
        <v>0</v>
      </c>
      <c r="P15" s="18">
        <f>SUM(D15:O15)</f>
        <v>51480073.310000002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3">
        <v>1572511.53</v>
      </c>
      <c r="I16" s="13">
        <v>1220141.6200000001</v>
      </c>
      <c r="J16" s="13">
        <v>2069542.56</v>
      </c>
      <c r="K16" s="13">
        <v>1312953.53</v>
      </c>
      <c r="L16" s="13">
        <v>1222085.8400000001</v>
      </c>
      <c r="M16" s="13">
        <v>1415854.0800000001</v>
      </c>
      <c r="N16" s="19"/>
      <c r="O16" s="19"/>
      <c r="P16" s="19">
        <f>SUM(D16:O16)</f>
        <v>14979007.83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3">
        <v>352042.39</v>
      </c>
      <c r="L17" s="19"/>
      <c r="M17" s="13">
        <v>211338</v>
      </c>
      <c r="N17" s="19"/>
      <c r="O17" s="19"/>
      <c r="P17" s="19">
        <f>SUM(D17:O17)</f>
        <v>10748699.07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3">
        <v>645661.80000000005</v>
      </c>
      <c r="I18" s="19"/>
      <c r="J18" s="19"/>
      <c r="K18" s="19"/>
      <c r="L18" s="19"/>
      <c r="M18" s="13">
        <v>431492.04</v>
      </c>
      <c r="N18" s="19"/>
      <c r="O18" s="19"/>
      <c r="P18" s="19">
        <f t="shared" ref="P18" si="6">SUM(D18:O18)</f>
        <v>1410477.84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3">
        <v>551146</v>
      </c>
      <c r="I19" s="13">
        <v>136329.10999999999</v>
      </c>
      <c r="J19" s="13">
        <v>32875.599999999999</v>
      </c>
      <c r="K19" s="13">
        <v>68221.42</v>
      </c>
      <c r="L19" s="19"/>
      <c r="M19" s="13">
        <v>131707.5</v>
      </c>
      <c r="N19" s="19"/>
      <c r="O19" s="19"/>
      <c r="P19" s="19">
        <f t="shared" ref="P19:P32" si="7">SUM(D19:O19)</f>
        <v>963485.63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3">
        <v>1003497.51</v>
      </c>
      <c r="I20" s="13">
        <v>920880.67</v>
      </c>
      <c r="J20" s="13">
        <v>766480.27</v>
      </c>
      <c r="K20" s="13">
        <v>3373054.91</v>
      </c>
      <c r="L20" s="13">
        <v>413889.65</v>
      </c>
      <c r="M20" s="13">
        <v>2658205.88</v>
      </c>
      <c r="N20" s="19"/>
      <c r="O20" s="19"/>
      <c r="P20" s="19">
        <f>SUM(D20:O20)</f>
        <v>11246520.25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3">
        <v>313923.21999999997</v>
      </c>
      <c r="I21" s="13">
        <v>162975.97</v>
      </c>
      <c r="J21" s="13">
        <v>225356.1</v>
      </c>
      <c r="K21" s="13">
        <v>78738.490000000005</v>
      </c>
      <c r="L21" s="13">
        <v>219343.94</v>
      </c>
      <c r="M21" s="13">
        <v>770222.04</v>
      </c>
      <c r="N21" s="19"/>
      <c r="O21" s="19"/>
      <c r="P21" s="19">
        <f>SUM(D21:O21)</f>
        <v>3290314.47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3"/>
      <c r="J22" s="13">
        <v>42383.24</v>
      </c>
      <c r="K22" s="13">
        <v>58334.86</v>
      </c>
      <c r="L22" s="13">
        <v>28860</v>
      </c>
      <c r="M22" s="13">
        <v>10330</v>
      </c>
      <c r="N22" s="19"/>
      <c r="O22" s="19"/>
      <c r="P22" s="19">
        <f t="shared" si="7"/>
        <v>241338.8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3">
        <v>18000</v>
      </c>
      <c r="I23" s="13">
        <v>177473.52</v>
      </c>
      <c r="J23" s="19"/>
      <c r="K23" s="13">
        <v>197686.07</v>
      </c>
      <c r="L23" s="13">
        <v>78202.22</v>
      </c>
      <c r="M23" s="13">
        <v>2787880.89</v>
      </c>
      <c r="N23" s="19"/>
      <c r="O23" s="19"/>
      <c r="P23" s="19">
        <f t="shared" si="7"/>
        <v>5103969.09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3">
        <v>344325.39</v>
      </c>
      <c r="L24" s="19"/>
      <c r="M24" s="13">
        <v>1733918.97</v>
      </c>
      <c r="N24" s="19"/>
      <c r="O24" s="19"/>
      <c r="P24" s="19">
        <f t="shared" si="7"/>
        <v>3496260.33</v>
      </c>
    </row>
    <row r="25" spans="1:16" ht="15" customHeight="1">
      <c r="A25" s="2" t="s">
        <v>16</v>
      </c>
      <c r="B25" s="18">
        <f t="shared" ref="B25:D25" si="8">SUM(B26:B34)</f>
        <v>14497950</v>
      </c>
      <c r="C25" s="18">
        <f t="shared" si="8"/>
        <v>0</v>
      </c>
      <c r="D25" s="18">
        <f t="shared" si="8"/>
        <v>0</v>
      </c>
      <c r="E25" s="18">
        <f t="shared" ref="E25:J25" si="9">SUM(E26:E34)</f>
        <v>1070644.48</v>
      </c>
      <c r="F25" s="18">
        <f t="shared" si="9"/>
        <v>10385.59</v>
      </c>
      <c r="G25" s="18">
        <f t="shared" si="9"/>
        <v>1396647.16</v>
      </c>
      <c r="H25" s="18">
        <f t="shared" si="9"/>
        <v>144167.04999999999</v>
      </c>
      <c r="I25" s="18">
        <f t="shared" si="9"/>
        <v>1681293.19</v>
      </c>
      <c r="J25" s="18">
        <f t="shared" si="9"/>
        <v>113523.19</v>
      </c>
      <c r="K25" s="18">
        <f>SUM(K26:K34)</f>
        <v>539053.9</v>
      </c>
      <c r="L25" s="18">
        <f>SUM(L26:L34)</f>
        <v>2227297</v>
      </c>
      <c r="M25" s="18">
        <f>SUM(M26:M34)</f>
        <v>341108</v>
      </c>
      <c r="N25" s="18">
        <f t="shared" ref="N25" si="10">SUM(N26:N34)</f>
        <v>0</v>
      </c>
      <c r="O25" s="18">
        <f>SUM(O26:O34)</f>
        <v>0</v>
      </c>
      <c r="P25" s="18">
        <f t="shared" si="7"/>
        <v>7524119.5600000005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>
        <v>30700</v>
      </c>
      <c r="I26" s="13">
        <v>204200.67</v>
      </c>
      <c r="J26" s="19"/>
      <c r="K26" s="13">
        <v>68951.31</v>
      </c>
      <c r="L26" s="13">
        <v>26140</v>
      </c>
      <c r="M26" s="13">
        <v>211640</v>
      </c>
      <c r="N26" s="19"/>
      <c r="O26" s="19"/>
      <c r="P26" s="19">
        <f t="shared" si="7"/>
        <v>573042.98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>
        <v>137638.06</v>
      </c>
      <c r="I27" s="13">
        <v>94234.8</v>
      </c>
      <c r="J27" s="13"/>
      <c r="K27" s="13">
        <v>57750</v>
      </c>
      <c r="L27" s="19"/>
      <c r="M27" s="13">
        <v>42834</v>
      </c>
      <c r="N27" s="19"/>
      <c r="O27" s="19"/>
      <c r="P27" s="19">
        <f t="shared" si="7"/>
        <v>378004.86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3">
        <v>366825.72</v>
      </c>
      <c r="J28" s="13">
        <v>8897.2000000000007</v>
      </c>
      <c r="K28" s="13">
        <v>1929.9</v>
      </c>
      <c r="L28" s="19"/>
      <c r="M28" s="13">
        <v>17250</v>
      </c>
      <c r="N28" s="19"/>
      <c r="O28" s="19"/>
      <c r="P28" s="19">
        <f t="shared" si="7"/>
        <v>415252.82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>
        <v>1016.24</v>
      </c>
      <c r="L29" s="19"/>
      <c r="M29" s="19"/>
      <c r="N29" s="19"/>
      <c r="O29" s="19"/>
      <c r="P29" s="19">
        <f t="shared" si="7"/>
        <v>75616.790000000008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3">
        <v>13650</v>
      </c>
      <c r="J30" s="13"/>
      <c r="K30" s="13">
        <v>4843.3999999999996</v>
      </c>
      <c r="L30" s="19"/>
      <c r="M30" s="19"/>
      <c r="N30" s="19"/>
      <c r="O30" s="19"/>
      <c r="P30" s="19">
        <f t="shared" si="7"/>
        <v>73988.799999999988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7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3">
        <v>800000</v>
      </c>
      <c r="K32" s="13">
        <v>15150.8</v>
      </c>
      <c r="L32" s="13">
        <v>2000000</v>
      </c>
      <c r="M32" s="19"/>
      <c r="N32" s="19"/>
      <c r="O32" s="19"/>
      <c r="P32" s="19">
        <f t="shared" si="7"/>
        <v>3825048.92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1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3">
        <v>-24171.01</v>
      </c>
      <c r="I34" s="13">
        <v>202382</v>
      </c>
      <c r="J34" s="13">
        <v>104625.99</v>
      </c>
      <c r="K34" s="13">
        <v>389412.25</v>
      </c>
      <c r="L34" s="13">
        <v>201157</v>
      </c>
      <c r="M34" s="13">
        <v>69384</v>
      </c>
      <c r="N34" s="19"/>
      <c r="O34" s="19"/>
      <c r="P34" s="19">
        <f>SUM(D34:O34)</f>
        <v>2115854.71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2">SUM(G36:G42)</f>
        <v>0</v>
      </c>
      <c r="H35" s="18">
        <f>SUM(H36:H42)</f>
        <v>0</v>
      </c>
      <c r="I35" s="18">
        <f t="shared" ref="I35:O35" si="13">SUM(I36:I42)</f>
        <v>0</v>
      </c>
      <c r="J35" s="18">
        <f t="shared" si="13"/>
        <v>0</v>
      </c>
      <c r="K35" s="18">
        <f t="shared" si="13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3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4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4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4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4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4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4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5">SUM(D44:D50)</f>
        <v>0</v>
      </c>
      <c r="E43" s="18">
        <f t="shared" si="15"/>
        <v>0</v>
      </c>
      <c r="F43" s="18">
        <f>SUM(F44:F50)</f>
        <v>0</v>
      </c>
      <c r="G43" s="18">
        <f t="shared" ref="G43" si="16">SUM(G44:G50)</f>
        <v>0</v>
      </c>
      <c r="H43" s="18">
        <f t="shared" ref="H43:P43" si="17">SUM(H44:H50)</f>
        <v>0</v>
      </c>
      <c r="I43" s="18">
        <f t="shared" si="17"/>
        <v>0</v>
      </c>
      <c r="J43" s="18">
        <f t="shared" si="17"/>
        <v>0</v>
      </c>
      <c r="K43" s="18">
        <f t="shared" si="17"/>
        <v>0</v>
      </c>
      <c r="L43" s="18">
        <f t="shared" si="17"/>
        <v>0</v>
      </c>
      <c r="M43" s="18">
        <f t="shared" si="17"/>
        <v>0</v>
      </c>
      <c r="N43" s="18">
        <f t="shared" si="17"/>
        <v>0</v>
      </c>
      <c r="O43" s="18">
        <f t="shared" si="17"/>
        <v>0</v>
      </c>
      <c r="P43" s="18">
        <f t="shared" si="17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8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8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8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8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8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8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8"/>
        <v>0</v>
      </c>
    </row>
    <row r="51" spans="1:16" ht="15" customHeight="1">
      <c r="A51" s="2" t="s">
        <v>28</v>
      </c>
      <c r="B51" s="18">
        <f t="shared" ref="B51:D51" si="19">SUM(B52:B60)</f>
        <v>39578460</v>
      </c>
      <c r="C51" s="18">
        <f t="shared" si="19"/>
        <v>0</v>
      </c>
      <c r="D51" s="18">
        <f t="shared" si="19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>SUM(H52:H60)</f>
        <v>-113386.2</v>
      </c>
      <c r="I51" s="18">
        <f>SUM(I52:I60)</f>
        <v>115935</v>
      </c>
      <c r="J51" s="18">
        <f t="shared" ref="J51" si="20">SUM(J52:J60)</f>
        <v>620984.31999999995</v>
      </c>
      <c r="K51" s="18">
        <f>SUM(K52:K60)</f>
        <v>0</v>
      </c>
      <c r="L51" s="18">
        <f>SUM(L52:L60)</f>
        <v>838626.2</v>
      </c>
      <c r="M51" s="18">
        <f>SUM(M52:M60)</f>
        <v>223846</v>
      </c>
      <c r="N51" s="18">
        <f>SUM(N52:N60)</f>
        <v>0</v>
      </c>
      <c r="O51" s="18">
        <f>SUM(O52:O60)</f>
        <v>0</v>
      </c>
      <c r="P51" s="18">
        <f>SUM(D51:O51)</f>
        <v>2948832.96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3">
        <v>69680</v>
      </c>
      <c r="M52" s="13">
        <v>223846</v>
      </c>
      <c r="N52" s="19"/>
      <c r="O52" s="19"/>
      <c r="P52" s="19">
        <f>SUM(D52:O52)</f>
        <v>429866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1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1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>
        <v>2548.8000000000002</v>
      </c>
      <c r="I56" s="19"/>
      <c r="J56" s="13"/>
      <c r="K56" s="19"/>
      <c r="L56" s="13"/>
      <c r="M56" s="19"/>
      <c r="N56" s="19"/>
      <c r="O56" s="19"/>
      <c r="P56" s="19">
        <f t="shared" si="21"/>
        <v>958626.44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>
        <v>620984.31999999995</v>
      </c>
      <c r="K59" s="13"/>
      <c r="L59" s="13">
        <v>768946.2</v>
      </c>
      <c r="M59" s="19"/>
      <c r="N59" s="13"/>
      <c r="O59" s="19"/>
      <c r="P59" s="19">
        <f t="shared" si="21"/>
        <v>1389930.52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>
        <v>-115935</v>
      </c>
      <c r="I60" s="13">
        <v>115935</v>
      </c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440317337.00333333</v>
      </c>
      <c r="C73" s="20">
        <f t="shared" si="32"/>
        <v>0</v>
      </c>
      <c r="D73" s="20">
        <f>SUM(D9:D72)/2</f>
        <v>12218413.850000001</v>
      </c>
      <c r="E73" s="20">
        <f t="shared" ref="E73:O73" si="33">SUM(E9:E72)/2</f>
        <v>21945465.729999986</v>
      </c>
      <c r="F73" s="20">
        <f t="shared" ref="F73:G73" si="34">SUM(F9:F72)/2</f>
        <v>18001957.050000004</v>
      </c>
      <c r="G73" s="20">
        <f t="shared" si="34"/>
        <v>18447448.809999991</v>
      </c>
      <c r="H73" s="20">
        <f t="shared" si="33"/>
        <v>24121234</v>
      </c>
      <c r="I73" s="20">
        <f t="shared" si="33"/>
        <v>15365965.040000001</v>
      </c>
      <c r="J73" s="20">
        <f t="shared" si="33"/>
        <v>14997125.089999998</v>
      </c>
      <c r="K73" s="20">
        <f t="shared" si="33"/>
        <v>17236321.100000001</v>
      </c>
      <c r="L73" s="20">
        <f t="shared" si="33"/>
        <v>15806273.769999998</v>
      </c>
      <c r="M73" s="20">
        <f t="shared" si="33"/>
        <v>30094523.999999996</v>
      </c>
      <c r="N73" s="20">
        <f t="shared" si="33"/>
        <v>0</v>
      </c>
      <c r="O73" s="20">
        <f t="shared" si="33"/>
        <v>0</v>
      </c>
      <c r="P73" s="18">
        <f>SUM(D73:O73)</f>
        <v>188234728.44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440317337.00333333</v>
      </c>
      <c r="C86" s="20">
        <f t="shared" si="35"/>
        <v>0</v>
      </c>
      <c r="D86" s="20">
        <f>D73</f>
        <v>12218413.850000001</v>
      </c>
      <c r="E86" s="20">
        <f t="shared" ref="E86:O86" si="36">E73</f>
        <v>21945465.729999986</v>
      </c>
      <c r="F86" s="20">
        <f t="shared" ref="F86:G86" si="37">F73</f>
        <v>18001957.050000004</v>
      </c>
      <c r="G86" s="20">
        <f t="shared" si="37"/>
        <v>18447448.809999991</v>
      </c>
      <c r="H86" s="20">
        <f t="shared" si="36"/>
        <v>24121234</v>
      </c>
      <c r="I86" s="20">
        <f t="shared" si="36"/>
        <v>15365965.040000001</v>
      </c>
      <c r="J86" s="20">
        <f t="shared" si="36"/>
        <v>14997125.089999998</v>
      </c>
      <c r="K86" s="20">
        <f t="shared" si="36"/>
        <v>17236321.100000001</v>
      </c>
      <c r="L86" s="20">
        <f t="shared" si="36"/>
        <v>15806273.769999998</v>
      </c>
      <c r="M86" s="20">
        <f t="shared" si="36"/>
        <v>30094523.999999996</v>
      </c>
      <c r="N86" s="20">
        <f t="shared" si="36"/>
        <v>0</v>
      </c>
      <c r="O86" s="20">
        <f t="shared" si="36"/>
        <v>0</v>
      </c>
      <c r="P86" s="20">
        <f>SUM(D86:O86)</f>
        <v>188234728.44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97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2024-09-20T13:44:27Z</cp:lastPrinted>
  <dcterms:created xsi:type="dcterms:W3CDTF">2018-04-17T18:57:16Z</dcterms:created>
  <dcterms:modified xsi:type="dcterms:W3CDTF">2024-11-20T13:19:32Z</dcterms:modified>
</cp:coreProperties>
</file>