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octubre 2021\"/>
    </mc:Choice>
  </mc:AlternateContent>
  <bookViews>
    <workbookView xWindow="0" yWindow="0" windowWidth="19320" windowHeight="1176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2" i="3" l="1"/>
  <c r="N71" i="3"/>
  <c r="N70" i="3"/>
  <c r="N68" i="3"/>
  <c r="N67" i="3"/>
  <c r="N65" i="3"/>
  <c r="N64" i="3"/>
  <c r="N63" i="3"/>
  <c r="N62" i="3"/>
  <c r="N61" i="3" s="1"/>
  <c r="N60" i="3"/>
  <c r="N59" i="3"/>
  <c r="N58" i="3"/>
  <c r="N57" i="3"/>
  <c r="N56" i="3"/>
  <c r="N54" i="3"/>
  <c r="N50" i="3"/>
  <c r="N49" i="3"/>
  <c r="N48" i="3"/>
  <c r="N47" i="3"/>
  <c r="N46" i="3"/>
  <c r="N45" i="3"/>
  <c r="N44" i="3"/>
  <c r="N42" i="3"/>
  <c r="N40" i="3"/>
  <c r="N39" i="3"/>
  <c r="N38" i="3"/>
  <c r="N37" i="3"/>
  <c r="N36" i="3"/>
  <c r="N33" i="3"/>
  <c r="N18" i="3"/>
  <c r="N17" i="3"/>
  <c r="N16" i="3" l="1"/>
  <c r="N14" i="3"/>
  <c r="N12" i="3"/>
  <c r="N11" i="3"/>
  <c r="N10" i="3"/>
  <c r="J9" i="3"/>
  <c r="N53" i="3" l="1"/>
  <c r="N55" i="3"/>
  <c r="M15" i="3" l="1"/>
  <c r="M9" i="3"/>
  <c r="L9" i="3"/>
  <c r="K15" i="3" l="1"/>
  <c r="J15" i="3"/>
  <c r="E15" i="3" l="1"/>
  <c r="C43" i="3" l="1"/>
  <c r="B43" i="3"/>
  <c r="D43" i="3"/>
  <c r="B35" i="3"/>
  <c r="B25" i="3"/>
  <c r="B9" i="3" l="1"/>
  <c r="B15" i="3"/>
  <c r="E69" i="3"/>
  <c r="D69" i="3"/>
  <c r="E66" i="3"/>
  <c r="D66" i="3"/>
  <c r="E61" i="3"/>
  <c r="D61" i="3"/>
  <c r="E51" i="3"/>
  <c r="D51" i="3"/>
  <c r="E43" i="3"/>
  <c r="E35" i="3"/>
  <c r="D35" i="3"/>
  <c r="E25" i="3"/>
  <c r="D25" i="3"/>
  <c r="D15" i="3"/>
  <c r="E9" i="3"/>
  <c r="D9" i="3"/>
  <c r="N69" i="3"/>
  <c r="M69" i="3"/>
  <c r="L69" i="3"/>
  <c r="K69" i="3"/>
  <c r="J69" i="3"/>
  <c r="I69" i="3"/>
  <c r="H69" i="3"/>
  <c r="G69" i="3"/>
  <c r="F69" i="3"/>
  <c r="C69" i="3"/>
  <c r="B69" i="3"/>
  <c r="C66" i="3"/>
  <c r="B66" i="3"/>
  <c r="C51" i="3"/>
  <c r="C35" i="3"/>
  <c r="C25" i="3"/>
  <c r="N24" i="3"/>
  <c r="K9" i="3"/>
  <c r="I9" i="3"/>
  <c r="H9" i="3"/>
  <c r="G9" i="3"/>
  <c r="F9" i="3"/>
  <c r="C9" i="3"/>
  <c r="G15" i="3"/>
  <c r="C61" i="3"/>
  <c r="B61" i="3"/>
  <c r="B51" i="3"/>
  <c r="C15" i="3"/>
  <c r="N9" i="3" l="1"/>
  <c r="E73" i="3"/>
  <c r="E86" i="3" s="1"/>
  <c r="D73" i="3"/>
  <c r="D86" i="3" s="1"/>
  <c r="B73" i="3"/>
  <c r="N66" i="3"/>
  <c r="M66" i="3"/>
  <c r="L66" i="3"/>
  <c r="K66" i="3"/>
  <c r="J66" i="3"/>
  <c r="I66" i="3"/>
  <c r="H66" i="3"/>
  <c r="G66" i="3"/>
  <c r="F66" i="3"/>
  <c r="M61" i="3"/>
  <c r="L61" i="3"/>
  <c r="K61" i="3"/>
  <c r="J61" i="3"/>
  <c r="I61" i="3"/>
  <c r="H61" i="3"/>
  <c r="G61" i="3"/>
  <c r="F61" i="3"/>
  <c r="M51" i="3"/>
  <c r="L51" i="3"/>
  <c r="K51" i="3"/>
  <c r="J51" i="3"/>
  <c r="I51" i="3"/>
  <c r="H51" i="3"/>
  <c r="G51" i="3"/>
  <c r="F51" i="3"/>
  <c r="N43" i="3"/>
  <c r="M43" i="3"/>
  <c r="L43" i="3"/>
  <c r="K43" i="3"/>
  <c r="J43" i="3"/>
  <c r="I43" i="3"/>
  <c r="H43" i="3"/>
  <c r="G43" i="3"/>
  <c r="F43" i="3"/>
  <c r="M35" i="3"/>
  <c r="L35" i="3"/>
  <c r="K35" i="3"/>
  <c r="J35" i="3"/>
  <c r="I35" i="3"/>
  <c r="H35" i="3"/>
  <c r="G35" i="3"/>
  <c r="F35" i="3"/>
  <c r="M25" i="3"/>
  <c r="L25" i="3"/>
  <c r="K25" i="3"/>
  <c r="J25" i="3"/>
  <c r="I25" i="3"/>
  <c r="H25" i="3"/>
  <c r="G25" i="3"/>
  <c r="F25" i="3"/>
  <c r="L15" i="3"/>
  <c r="I15" i="3"/>
  <c r="H15" i="3"/>
  <c r="F15" i="3"/>
  <c r="N52" i="3"/>
  <c r="N41" i="3"/>
  <c r="N34" i="3"/>
  <c r="N32" i="3"/>
  <c r="N31" i="3"/>
  <c r="N30" i="3"/>
  <c r="N29" i="3"/>
  <c r="N28" i="3"/>
  <c r="N27" i="3"/>
  <c r="N26" i="3"/>
  <c r="N23" i="3"/>
  <c r="N22" i="3"/>
  <c r="N21" i="3"/>
  <c r="N20" i="3"/>
  <c r="N19" i="3"/>
  <c r="N13" i="3"/>
  <c r="N51" i="3" l="1"/>
  <c r="N15" i="3"/>
  <c r="N35" i="3"/>
  <c r="N25" i="3"/>
  <c r="B86" i="3"/>
  <c r="I73" i="3"/>
  <c r="I86" i="3" s="1"/>
  <c r="J73" i="3"/>
  <c r="J86" i="3" s="1"/>
  <c r="K73" i="3"/>
  <c r="K86" i="3" s="1"/>
  <c r="L73" i="3"/>
  <c r="L86" i="3" s="1"/>
  <c r="G73" i="3"/>
  <c r="G86" i="3" s="1"/>
  <c r="F73" i="3"/>
  <c r="F86" i="3" s="1"/>
  <c r="M73" i="3"/>
  <c r="M86" i="3" s="1"/>
  <c r="H73" i="3"/>
  <c r="H86" i="3" s="1"/>
  <c r="C73" i="3" l="1"/>
  <c r="C86" i="3" l="1"/>
  <c r="N86" i="3" s="1"/>
  <c r="N73" i="3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<sst xmlns="http://schemas.openxmlformats.org/spreadsheetml/2006/main" count="104" uniqueCount="104">
  <si>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</si>
  <si>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</si>
  <si>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</si>
  <si>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</si>
  <si>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</si>
  <si>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</si>
  <si>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</si>
  <si>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</si>
  <si>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</si>
  <si>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</si>
  <si>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</si>
  <si>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</si>
  <si>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</si>
  <si>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</si>
  <si>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</si>
  <si>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</si>
  <si>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</si>
  <si>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</si>
  <si>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</si>
  <si>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</si>
  <si>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</si>
  <si>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</si>
  <si>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</si>
  <si>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</si>
  <si>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</si>
  <si>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</si>
  <si>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</si>
  <si>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</si>
  <si>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</si>
  <si>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</si>
  <si>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</si>
  <si>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</si>
  <si>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</si>
  <si>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</si>
  <si>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</si>
  <si>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</si>
  <si>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</si>
  <si>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</si>
  <si>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</si>
  <si>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</si>
  <si>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</si>
  <si>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</si>
  <si>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</si>
  <si>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</si>
  <si>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</si>
  <si>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</si>
  <si>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</si>
  <si>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</si>
  <si>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</si>
  <si>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</si>
  <si>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</si>
  <si>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</si>
  <si>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</si>
  <si>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</si>
  <si>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</si>
  <si>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</si>
  <si>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</si>
  <si>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</si>
  <si>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</si>
  <si>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</si>
  <si>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</si>
  <si>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</si>
  <si>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</si>
  <si>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</si>
  <si>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</si>
  <si>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</si>
  <si>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</si>
  <si>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</si>
  <si>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</si>
  <si>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</si>
  <si>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</si>
  <si>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</si>
  <si>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</si>
  <si>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</si>
  <si>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</si>
  <si>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</si>
  <si>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</si>
  <si>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</si>
  <si>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</si>
  <si>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</si>
  <si>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</si>
  <si>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</si>
  <si>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</si>
  <si>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</si>
  <si>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</si>
  <si>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</si>
  <si>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</si>
  <si>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</si>
  <si>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</si>
  <si>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</si>
  <si>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</si>
  <si>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</si>
  <si>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</si>
  <si>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</si>
  <si>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</si>
  <si>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</si>
  <si>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</si>
  <si>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</si>
  <si>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</si>
  <si>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</si>
  <si>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DIRECCION GENERAL DE INFORMACION Y DEFENSA DE LOS AFILIADOS</t>
  </si>
  <si>
    <t>Enc. Depto. de Planificación y Desarrollo</t>
  </si>
  <si>
    <t>Enc. Depto. Financiero</t>
  </si>
  <si>
    <t>Ejecución de Gastos y Aplicaciones Financieras 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</si>
</sst>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95250</xdr:rowOff>
    </xdr:from>
    <xdr:to>
      <xdr:col>13</xdr:col>
      <xdr:colOff>962025</xdr:colOff>
      <xdr:row>5</xdr:row>
      <xdr:rowOff>95250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304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N75" sqref="N75"/>
    </sheetView>
  </sheetViews>
  <sheetFormatPr baseColWidth="10" defaultColWidth="9.140625" defaultRowHeight="15" customHeight="1"/>
  <cols>
    <col min="1" max="1" width="40" customWidth="1"/>
    <col min="2" max="13" width="13.5703125" customWidth="1"/>
    <col min="14" max="14" width="14.5703125" bestFit="1" customWidth="1"/>
    <col min="15" max="15" width="4" customWidth="1"/>
    <col min="16" max="16" width="6" bestFit="1" customWidth="1"/>
  </cols>
  <sheetData>
    <row r="1" spans="1:14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customHeight="1">
      <c r="A2" s="24" t="s">
        <v>100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customHeight="1">
      <c r="A3" s="23">
        <v>2021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" customHeight="1">
      <c r="A4" s="24" t="s">
        <v>103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5" customHeight="1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7" spans="1:14" ht="15" customHeight="1">
      <c r="A7" s="8" t="s">
        <v>0</v>
      </c>
      <c r="B7" s="10" t="s">
        <v>79</v>
      </c>
      <c r="C7" s="10" t="s">
        <v>80</v>
      </c>
      <c r="D7" s="10" t="s">
        <v>81</v>
      </c>
      <c r="E7" s="10" t="s">
        <v>82</v>
      </c>
      <c r="F7" s="10" t="s">
        <v>83</v>
      </c>
      <c r="G7" s="10" t="s">
        <v>84</v>
      </c>
      <c r="H7" s="10" t="s">
        <v>85</v>
      </c>
      <c r="I7" s="10" t="s">
        <v>86</v>
      </c>
      <c r="J7" s="10" t="s">
        <v>87</v>
      </c>
      <c r="K7" s="10" t="s">
        <v>88</v>
      </c>
      <c r="L7" s="10" t="s">
        <v>89</v>
      </c>
      <c r="M7" s="10" t="s">
        <v>90</v>
      </c>
      <c r="N7" s="10" t="s">
        <v>92</v>
      </c>
    </row>
    <row r="8" spans="1:14" ht="15" customHeight="1">
      <c r="A8" s="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5" customHeight="1">
      <c r="A9" s="2" t="s">
        <v>2</v>
      </c>
      <c r="B9" s="18">
        <f t="shared" ref="B9:G9" si="0">SUM(B10:B14)</f>
        <v>0</v>
      </c>
      <c r="C9" s="18">
        <f>SUM(C10:C14)</f>
        <v>21290454.990000002</v>
      </c>
      <c r="D9" s="22">
        <f>SUM(D10:D14)</f>
        <v>25613327.029999997</v>
      </c>
      <c r="E9" s="22">
        <f>SUM(E10:E14)</f>
        <v>13435134.59</v>
      </c>
      <c r="F9" s="18">
        <f>SUM(F10:F14)</f>
        <v>20691677.919999998</v>
      </c>
      <c r="G9" s="18">
        <f t="shared" si="0"/>
        <v>14530219.729999999</v>
      </c>
      <c r="H9" s="18">
        <f>SUM(H10:H14)</f>
        <v>11635808.15</v>
      </c>
      <c r="I9" s="18">
        <f>SUM(I10:I14)</f>
        <v>16574892</v>
      </c>
      <c r="J9" s="18">
        <f>SUM(J10:J14)</f>
        <v>13074954.98</v>
      </c>
      <c r="K9" s="18">
        <f>SUM(K10:K14)</f>
        <v>12798462.43</v>
      </c>
      <c r="L9" s="18">
        <f>SUM(L10:L14)</f>
        <v>0</v>
      </c>
      <c r="M9" s="18">
        <f>SUM(M10:M14)</f>
        <v>0</v>
      </c>
      <c r="N9" s="18">
        <f>SUM(B9:M9)</f>
        <v>149644931.82000002</v>
      </c>
    </row>
    <row r="10" spans="1:14" ht="15" customHeight="1">
      <c r="A10" s="4" t="s">
        <v>3</v>
      </c>
      <c r="B10" s="13"/>
      <c r="C10" s="13">
        <v>18293785.010000002</v>
      </c>
      <c r="D10" s="19">
        <v>23836651.649999999</v>
      </c>
      <c r="E10" s="13">
        <v>11959044.960000001</v>
      </c>
      <c r="F10" s="13">
        <v>11389225.18</v>
      </c>
      <c r="G10" s="13">
        <v>12692141.629999999</v>
      </c>
      <c r="H10" s="19">
        <v>10008002.5</v>
      </c>
      <c r="I10" s="19">
        <v>14617535.73</v>
      </c>
      <c r="J10" s="19">
        <v>11301506.01</v>
      </c>
      <c r="K10" s="19">
        <v>11191438.300000001</v>
      </c>
      <c r="L10" s="13"/>
      <c r="M10" s="19"/>
      <c r="N10" s="19">
        <f>SUM(B10:M10)</f>
        <v>125289330.97</v>
      </c>
    </row>
    <row r="11" spans="1:14" ht="15" customHeight="1">
      <c r="A11" s="4" t="s">
        <v>4</v>
      </c>
      <c r="B11" s="13"/>
      <c r="C11" s="13">
        <v>174630</v>
      </c>
      <c r="D11" s="19">
        <v>87315</v>
      </c>
      <c r="E11" s="13">
        <v>87315</v>
      </c>
      <c r="F11" s="13">
        <v>7995831.1100000003</v>
      </c>
      <c r="G11" s="13">
        <v>227315</v>
      </c>
      <c r="H11" s="19">
        <v>136000</v>
      </c>
      <c r="I11" s="19">
        <v>157315</v>
      </c>
      <c r="J11" s="19">
        <v>295585</v>
      </c>
      <c r="K11" s="19">
        <v>157315</v>
      </c>
      <c r="L11" s="13"/>
      <c r="M11" s="19"/>
      <c r="N11" s="19">
        <f>SUM(B11:M11)</f>
        <v>9318621.1099999994</v>
      </c>
    </row>
    <row r="12" spans="1:14" ht="15" customHeight="1">
      <c r="A12" s="4" t="s">
        <v>37</v>
      </c>
      <c r="B12" s="13"/>
      <c r="C12" s="13">
        <v>104400</v>
      </c>
      <c r="D12" s="19">
        <v>52200</v>
      </c>
      <c r="E12" s="13">
        <v>52200</v>
      </c>
      <c r="F12" s="13">
        <v>52200</v>
      </c>
      <c r="G12" s="13"/>
      <c r="H12" s="13"/>
      <c r="I12" s="13"/>
      <c r="J12" s="13"/>
      <c r="K12" s="13"/>
      <c r="L12" s="13"/>
      <c r="M12" s="19"/>
      <c r="N12" s="19">
        <f>SUM(B12:M12)</f>
        <v>261000</v>
      </c>
    </row>
    <row r="13" spans="1:14" ht="15" customHeight="1">
      <c r="A13" s="4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9"/>
      <c r="N13" s="19">
        <f t="shared" ref="N13" si="1">SUM(B13:M13)</f>
        <v>0</v>
      </c>
    </row>
    <row r="14" spans="1:14" ht="15" customHeight="1">
      <c r="A14" s="4" t="s">
        <v>6</v>
      </c>
      <c r="B14" s="13"/>
      <c r="C14" s="13">
        <v>2717639.98</v>
      </c>
      <c r="D14" s="19">
        <v>1637160.38</v>
      </c>
      <c r="E14" s="13">
        <v>1336574.6299999999</v>
      </c>
      <c r="F14" s="13">
        <v>1254421.6299999999</v>
      </c>
      <c r="G14" s="13">
        <v>1610763.0999999999</v>
      </c>
      <c r="H14" s="19">
        <v>1491805.65</v>
      </c>
      <c r="I14" s="19">
        <v>1800041.27</v>
      </c>
      <c r="J14" s="19">
        <v>1477863.97</v>
      </c>
      <c r="K14" s="19">
        <v>1449709.13</v>
      </c>
      <c r="L14" s="13"/>
      <c r="M14" s="19"/>
      <c r="N14" s="19">
        <f>SUM(B14:M14)</f>
        <v>14775979.739999998</v>
      </c>
    </row>
    <row r="15" spans="1:14" ht="15" customHeight="1">
      <c r="A15" s="2" t="s">
        <v>7</v>
      </c>
      <c r="B15" s="18">
        <f>SUM(B16:B24)</f>
        <v>276185.06</v>
      </c>
      <c r="C15" s="18">
        <f>SUM(C16:C24)</f>
        <v>5109495.2700000005</v>
      </c>
      <c r="D15" s="18">
        <f>SUM(D16:D24)</f>
        <v>4821767.3199999994</v>
      </c>
      <c r="E15" s="18">
        <f>SUM(E16:E24)</f>
        <v>4862494.71</v>
      </c>
      <c r="F15" s="18">
        <f>SUM(F16:F24)</f>
        <v>2924465.35</v>
      </c>
      <c r="G15" s="18">
        <f t="shared" ref="G15" si="2">SUM(G16:G24)</f>
        <v>3237555.91</v>
      </c>
      <c r="H15" s="18">
        <f t="shared" ref="H15:L15" si="3">SUM(H16:H24)</f>
        <v>1832064.8000000003</v>
      </c>
      <c r="I15" s="18">
        <f t="shared" si="3"/>
        <v>2963863.2800000003</v>
      </c>
      <c r="J15" s="18">
        <f>SUM(J16:J24)</f>
        <v>1267302.77</v>
      </c>
      <c r="K15" s="18">
        <f>SUM(K16:K24)</f>
        <v>3161877.78</v>
      </c>
      <c r="L15" s="18">
        <f t="shared" si="3"/>
        <v>0</v>
      </c>
      <c r="M15" s="18">
        <f>SUM(M16:M24)</f>
        <v>0</v>
      </c>
      <c r="N15" s="18">
        <f>SUM(B15:M15)</f>
        <v>30457072.250000004</v>
      </c>
    </row>
    <row r="16" spans="1:14" ht="15" customHeight="1">
      <c r="A16" s="4" t="s">
        <v>8</v>
      </c>
      <c r="B16" s="19">
        <v>276185.06</v>
      </c>
      <c r="C16" s="13">
        <v>2120640.04</v>
      </c>
      <c r="D16" s="19">
        <v>1932604.22</v>
      </c>
      <c r="E16" s="13">
        <v>1455486.08</v>
      </c>
      <c r="F16" s="13">
        <v>992521.86</v>
      </c>
      <c r="G16" s="13">
        <v>1236412.53</v>
      </c>
      <c r="H16" s="19">
        <v>1211563.8500000001</v>
      </c>
      <c r="I16" s="19">
        <v>1207071.3400000001</v>
      </c>
      <c r="J16" s="19">
        <v>853178.24</v>
      </c>
      <c r="K16" s="19">
        <v>1600321.33</v>
      </c>
      <c r="L16" s="13"/>
      <c r="N16" s="19">
        <f t="shared" ref="N16:N23" si="4">SUM(B16:L16)</f>
        <v>12885984.550000001</v>
      </c>
    </row>
    <row r="17" spans="1:14" ht="15" customHeight="1">
      <c r="A17" s="4" t="s">
        <v>9</v>
      </c>
      <c r="B17" s="13"/>
      <c r="C17" s="13"/>
      <c r="D17" s="19">
        <v>15446.2</v>
      </c>
      <c r="E17" s="13">
        <v>131157</v>
      </c>
      <c r="F17" s="13"/>
      <c r="G17" s="13"/>
      <c r="H17" s="13"/>
      <c r="I17" s="19">
        <v>171941.6</v>
      </c>
      <c r="J17" s="19">
        <v>62392</v>
      </c>
      <c r="K17" s="13"/>
      <c r="L17" s="13"/>
      <c r="N17" s="19">
        <f>SUM(B17:L17)</f>
        <v>380936.80000000005</v>
      </c>
    </row>
    <row r="18" spans="1:14" ht="15" customHeight="1">
      <c r="A18" s="4" t="s">
        <v>10</v>
      </c>
      <c r="B18" s="13"/>
      <c r="C18" s="13"/>
      <c r="D18" s="13"/>
      <c r="E18" s="13">
        <v>96400</v>
      </c>
      <c r="F18" s="13"/>
      <c r="G18" s="13">
        <v>-62650</v>
      </c>
      <c r="H18" s="13"/>
      <c r="I18" s="13"/>
      <c r="J18" s="19">
        <v>-33750</v>
      </c>
      <c r="K18" s="13"/>
      <c r="L18" s="13"/>
      <c r="N18" s="19">
        <f>SUM(B18:L18)</f>
        <v>0</v>
      </c>
    </row>
    <row r="19" spans="1:14" ht="15" customHeight="1">
      <c r="A19" s="4" t="s">
        <v>11</v>
      </c>
      <c r="B19" s="13"/>
      <c r="C19" s="13"/>
      <c r="D19" s="13"/>
      <c r="E19" s="13">
        <v>59600</v>
      </c>
      <c r="F19" s="13">
        <v>21309</v>
      </c>
      <c r="G19" s="13">
        <v>-25650</v>
      </c>
      <c r="H19" s="13"/>
      <c r="I19" s="19">
        <v>44929</v>
      </c>
      <c r="J19" s="19">
        <v>22949</v>
      </c>
      <c r="K19" s="13"/>
      <c r="L19" s="13"/>
      <c r="N19" s="19">
        <f t="shared" si="4"/>
        <v>123137</v>
      </c>
    </row>
    <row r="20" spans="1:14" ht="15" customHeight="1">
      <c r="A20" s="4" t="s">
        <v>12</v>
      </c>
      <c r="B20" s="13"/>
      <c r="C20" s="13">
        <v>2969673.95</v>
      </c>
      <c r="D20" s="19">
        <v>2277245.2799999998</v>
      </c>
      <c r="E20" s="13">
        <v>2836407.88</v>
      </c>
      <c r="F20" s="13">
        <v>1750085.08</v>
      </c>
      <c r="G20" s="13">
        <v>1919004.66</v>
      </c>
      <c r="H20" s="19">
        <v>582886.89</v>
      </c>
      <c r="I20" s="19">
        <v>1422362.28</v>
      </c>
      <c r="J20" s="19">
        <v>412653.65</v>
      </c>
      <c r="K20" s="19">
        <v>1068106.97</v>
      </c>
      <c r="L20" s="13"/>
      <c r="N20" s="19">
        <f t="shared" si="4"/>
        <v>15238426.640000002</v>
      </c>
    </row>
    <row r="21" spans="1:14" ht="15" customHeight="1">
      <c r="A21" s="4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9">
        <v>493449.48</v>
      </c>
      <c r="L21" s="13"/>
      <c r="N21" s="19">
        <f t="shared" si="4"/>
        <v>493449.48</v>
      </c>
    </row>
    <row r="22" spans="1:14" ht="15" customHeight="1">
      <c r="A22" s="4" t="s">
        <v>14</v>
      </c>
      <c r="B22" s="13"/>
      <c r="C22" s="13"/>
      <c r="D22" s="19">
        <v>10122</v>
      </c>
      <c r="E22" s="13">
        <v>39748.51</v>
      </c>
      <c r="F22" s="13"/>
      <c r="G22" s="13">
        <v>32700.48</v>
      </c>
      <c r="H22" s="13"/>
      <c r="I22" s="13"/>
      <c r="J22" s="19">
        <v>12390</v>
      </c>
      <c r="K22" s="13"/>
      <c r="L22" s="13"/>
      <c r="N22" s="19">
        <f t="shared" si="4"/>
        <v>94960.99</v>
      </c>
    </row>
    <row r="23" spans="1:14" ht="15" customHeight="1">
      <c r="A23" s="4" t="s">
        <v>15</v>
      </c>
      <c r="B23" s="13"/>
      <c r="C23" s="13">
        <v>19181.28</v>
      </c>
      <c r="D23" s="19">
        <v>327026.92</v>
      </c>
      <c r="E23" s="13">
        <v>41214.44</v>
      </c>
      <c r="F23" s="13">
        <v>37614.06</v>
      </c>
      <c r="G23" s="13">
        <v>137738.23999999999</v>
      </c>
      <c r="H23" s="19">
        <v>37614.06</v>
      </c>
      <c r="I23" s="19">
        <v>37614.06</v>
      </c>
      <c r="J23" s="19">
        <v>-62510.12</v>
      </c>
      <c r="K23" s="13"/>
      <c r="L23" s="13"/>
      <c r="N23" s="19">
        <f t="shared" si="4"/>
        <v>575492.94000000006</v>
      </c>
    </row>
    <row r="24" spans="1:14" ht="15" customHeight="1">
      <c r="A24" s="4" t="s">
        <v>38</v>
      </c>
      <c r="B24" s="13"/>
      <c r="C24" s="13"/>
      <c r="D24" s="19">
        <v>259322.7</v>
      </c>
      <c r="E24" s="13">
        <v>202480.8</v>
      </c>
      <c r="F24" s="13">
        <v>122935.35</v>
      </c>
      <c r="G24" s="13"/>
      <c r="H24" s="13"/>
      <c r="I24" s="19">
        <v>79945</v>
      </c>
      <c r="J24" s="13"/>
      <c r="K24" s="13"/>
      <c r="L24" s="13"/>
      <c r="M24" s="13"/>
      <c r="N24" s="13">
        <f>SUM(B24:M24)</f>
        <v>664683.85</v>
      </c>
    </row>
    <row r="25" spans="1:14" ht="15" customHeight="1">
      <c r="A25" s="2" t="s">
        <v>16</v>
      </c>
      <c r="B25" s="18">
        <f t="shared" ref="B25:G25" si="5">SUM(B26:B34)</f>
        <v>0</v>
      </c>
      <c r="C25" s="18">
        <f t="shared" si="5"/>
        <v>0</v>
      </c>
      <c r="D25" s="18">
        <f>SUM(D26:D34)</f>
        <v>591577.46</v>
      </c>
      <c r="E25" s="18">
        <f>SUM(E26:E34)</f>
        <v>2003094.47</v>
      </c>
      <c r="F25" s="18">
        <f>SUM(F26:F34)</f>
        <v>338813.69999999995</v>
      </c>
      <c r="G25" s="18">
        <f t="shared" si="5"/>
        <v>1118836.8500000001</v>
      </c>
      <c r="H25" s="18">
        <f>SUM(H26:H34)</f>
        <v>18101.16</v>
      </c>
      <c r="I25" s="18">
        <f>SUM(I26:I34)</f>
        <v>1884841.65</v>
      </c>
      <c r="J25" s="18">
        <f>SUM(J26:J34)</f>
        <v>670773.43999999994</v>
      </c>
      <c r="K25" s="18">
        <f>SUM(K26:K34)</f>
        <v>125933.80999999998</v>
      </c>
      <c r="L25" s="18">
        <f t="shared" ref="K25:L25" si="6">SUM(L26:L34)</f>
        <v>0</v>
      </c>
      <c r="M25" s="18">
        <f>SUM(M26:M34)</f>
        <v>0</v>
      </c>
      <c r="N25" s="18">
        <f>SUM(B25:M25)</f>
        <v>6751972.54</v>
      </c>
    </row>
    <row r="26" spans="1:14" ht="15" customHeight="1">
      <c r="A26" s="4" t="s">
        <v>17</v>
      </c>
      <c r="B26" s="13"/>
      <c r="C26" s="13"/>
      <c r="D26" s="19">
        <v>181240.08</v>
      </c>
      <c r="E26" s="13"/>
      <c r="F26" s="13">
        <v>74500</v>
      </c>
      <c r="G26" s="13"/>
      <c r="H26" s="13"/>
      <c r="I26" s="19">
        <v>87374.34</v>
      </c>
      <c r="J26" s="19">
        <v>579370.84</v>
      </c>
      <c r="K26" s="19">
        <v>42498.3</v>
      </c>
      <c r="L26" s="13"/>
      <c r="M26" s="13"/>
      <c r="N26" s="19">
        <f>SUM(B26:M26)</f>
        <v>964983.56</v>
      </c>
    </row>
    <row r="27" spans="1:14" ht="15" customHeight="1">
      <c r="A27" s="4" t="s">
        <v>18</v>
      </c>
      <c r="B27" s="13"/>
      <c r="C27" s="13"/>
      <c r="D27" s="19">
        <v>122720</v>
      </c>
      <c r="E27" s="13"/>
      <c r="F27" s="13"/>
      <c r="G27" s="13">
        <v>120950</v>
      </c>
      <c r="H27" s="13"/>
      <c r="I27" s="13"/>
      <c r="J27" s="13"/>
      <c r="K27" s="13"/>
      <c r="L27" s="13"/>
      <c r="M27" s="13"/>
      <c r="N27" s="19">
        <f t="shared" ref="N27:N33" si="7">SUM(B27:M27)</f>
        <v>243670</v>
      </c>
    </row>
    <row r="28" spans="1:14" ht="15" customHeight="1">
      <c r="A28" s="4" t="s">
        <v>19</v>
      </c>
      <c r="B28" s="13"/>
      <c r="C28" s="13"/>
      <c r="D28" s="19">
        <v>3100</v>
      </c>
      <c r="E28" s="13">
        <v>500152.04</v>
      </c>
      <c r="F28" s="13">
        <v>176776.8</v>
      </c>
      <c r="G28" s="13"/>
      <c r="H28" s="19">
        <v>13972.16</v>
      </c>
      <c r="I28" s="19">
        <v>184175.82</v>
      </c>
      <c r="J28" s="19">
        <v>71472.600000000006</v>
      </c>
      <c r="K28" s="13"/>
      <c r="L28" s="13"/>
      <c r="M28" s="13"/>
      <c r="N28" s="19">
        <f t="shared" si="7"/>
        <v>949649.42</v>
      </c>
    </row>
    <row r="29" spans="1:14" ht="15" customHeight="1">
      <c r="A29" s="4" t="s">
        <v>20</v>
      </c>
      <c r="B29" s="13"/>
      <c r="C29" s="13"/>
      <c r="D29" s="19">
        <v>9674.4</v>
      </c>
      <c r="E29" s="13"/>
      <c r="F29" s="13"/>
      <c r="G29" s="13"/>
      <c r="H29" s="13"/>
      <c r="I29" s="13"/>
      <c r="J29" s="13"/>
      <c r="K29" s="13"/>
      <c r="L29" s="13"/>
      <c r="M29" s="13"/>
      <c r="N29" s="19">
        <f t="shared" si="7"/>
        <v>9674.4</v>
      </c>
    </row>
    <row r="30" spans="1:14" ht="15" customHeight="1">
      <c r="A30" s="4" t="s">
        <v>21</v>
      </c>
      <c r="B30" s="13"/>
      <c r="C30" s="13"/>
      <c r="D30" s="13"/>
      <c r="E30" s="13"/>
      <c r="F30" s="13"/>
      <c r="G30" s="13">
        <v>4956</v>
      </c>
      <c r="H30" s="13"/>
      <c r="I30" s="19">
        <v>392409</v>
      </c>
      <c r="J30" s="13"/>
      <c r="K30" s="19">
        <v>-187915</v>
      </c>
      <c r="L30" s="13"/>
      <c r="M30" s="13"/>
      <c r="N30" s="19">
        <f t="shared" si="7"/>
        <v>209450</v>
      </c>
    </row>
    <row r="31" spans="1:14" ht="15" customHeight="1">
      <c r="A31" s="4" t="s">
        <v>22</v>
      </c>
      <c r="B31" s="13"/>
      <c r="C31" s="13"/>
      <c r="D31" s="19">
        <v>2942.75</v>
      </c>
      <c r="E31" s="13">
        <v>2200</v>
      </c>
      <c r="F31" s="13"/>
      <c r="G31" s="13"/>
      <c r="H31" s="13"/>
      <c r="I31" s="13"/>
      <c r="J31" s="13"/>
      <c r="K31" s="19">
        <v>79317.48</v>
      </c>
      <c r="L31" s="13"/>
      <c r="M31" s="13"/>
      <c r="N31" s="19">
        <f t="shared" si="7"/>
        <v>84460.23</v>
      </c>
    </row>
    <row r="32" spans="1:14" ht="15" customHeight="1">
      <c r="A32" s="4" t="s">
        <v>23</v>
      </c>
      <c r="B32" s="13"/>
      <c r="C32" s="13"/>
      <c r="D32" s="13"/>
      <c r="E32" s="13">
        <v>1189148.75</v>
      </c>
      <c r="F32" s="13"/>
      <c r="G32" s="13">
        <v>900000</v>
      </c>
      <c r="H32" s="13"/>
      <c r="I32" s="19">
        <v>6351.2</v>
      </c>
      <c r="J32" s="13"/>
      <c r="K32" s="13"/>
      <c r="L32" s="13"/>
      <c r="M32" s="13"/>
      <c r="N32" s="19">
        <f t="shared" si="7"/>
        <v>2095499.95</v>
      </c>
    </row>
    <row r="33" spans="1:14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>
        <f>SUM(B33:M33)</f>
        <v>0</v>
      </c>
    </row>
    <row r="34" spans="1:14" ht="15" customHeight="1">
      <c r="A34" s="4" t="s">
        <v>24</v>
      </c>
      <c r="B34" s="13"/>
      <c r="C34" s="13"/>
      <c r="D34" s="19">
        <v>271900.23</v>
      </c>
      <c r="E34" s="13">
        <v>311593.68</v>
      </c>
      <c r="F34" s="13">
        <v>87536.9</v>
      </c>
      <c r="G34" s="13">
        <v>92930.85</v>
      </c>
      <c r="H34" s="19">
        <v>4129</v>
      </c>
      <c r="I34" s="19">
        <v>1214531.29</v>
      </c>
      <c r="J34" s="19">
        <v>19930</v>
      </c>
      <c r="K34" s="19">
        <v>192033.03</v>
      </c>
      <c r="L34" s="13"/>
      <c r="M34" s="13"/>
      <c r="N34" s="19">
        <f>SUM(B34:M34)</f>
        <v>2194584.98</v>
      </c>
    </row>
    <row r="35" spans="1:14" ht="15" customHeight="1">
      <c r="A35" s="2" t="s">
        <v>25</v>
      </c>
      <c r="B35" s="18">
        <f>SUM(B36:B42)</f>
        <v>0</v>
      </c>
      <c r="C35" s="18">
        <f>SUM(C36:C42)</f>
        <v>0</v>
      </c>
      <c r="D35" s="18">
        <f t="shared" ref="D35:E35" si="8">SUM(D36:D42)</f>
        <v>421504.58</v>
      </c>
      <c r="E35" s="18">
        <f t="shared" si="8"/>
        <v>11761.68</v>
      </c>
      <c r="F35" s="18">
        <f t="shared" ref="F35:M35" si="9">SUM(F36:F42)</f>
        <v>0</v>
      </c>
      <c r="G35" s="18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8">
        <f>SUM(B35:M35)</f>
        <v>433266.26</v>
      </c>
    </row>
    <row r="36" spans="1:14" ht="15" customHeight="1">
      <c r="A36" s="4" t="s">
        <v>26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9">
        <f t="shared" ref="N36:N50" si="10">SUM(B36:M36)</f>
        <v>0</v>
      </c>
    </row>
    <row r="37" spans="1:14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9">
        <f t="shared" si="10"/>
        <v>0</v>
      </c>
    </row>
    <row r="38" spans="1:14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9">
        <f t="shared" si="10"/>
        <v>0</v>
      </c>
    </row>
    <row r="39" spans="1:14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9">
        <f t="shared" si="10"/>
        <v>0</v>
      </c>
    </row>
    <row r="40" spans="1:14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9">
        <f t="shared" si="10"/>
        <v>0</v>
      </c>
    </row>
    <row r="41" spans="1:14" ht="15" customHeight="1">
      <c r="A41" s="4" t="s">
        <v>27</v>
      </c>
      <c r="B41" s="13"/>
      <c r="C41" s="13"/>
      <c r="D41" s="19">
        <v>421504.58</v>
      </c>
      <c r="E41" s="13">
        <v>11761.68</v>
      </c>
      <c r="F41" s="13"/>
      <c r="G41" s="13"/>
      <c r="H41" s="13"/>
      <c r="I41" s="13"/>
      <c r="J41" s="13"/>
      <c r="K41" s="13"/>
      <c r="L41" s="13"/>
      <c r="M41" s="13"/>
      <c r="N41" s="19">
        <f>SUM(B41:M41)</f>
        <v>433266.26</v>
      </c>
    </row>
    <row r="42" spans="1:14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9">
        <f t="shared" si="10"/>
        <v>0</v>
      </c>
    </row>
    <row r="43" spans="1:14" ht="15" customHeight="1">
      <c r="A43" s="2" t="s">
        <v>45</v>
      </c>
      <c r="B43" s="18">
        <f t="shared" ref="B43:C43" si="11">SUM(B44:B50)</f>
        <v>0</v>
      </c>
      <c r="C43" s="18">
        <f t="shared" si="11"/>
        <v>0</v>
      </c>
      <c r="D43" s="18">
        <f>SUM(D44:D50)</f>
        <v>0</v>
      </c>
      <c r="E43" s="18">
        <f t="shared" ref="E43" si="12">SUM(E44:E50)</f>
        <v>0</v>
      </c>
      <c r="F43" s="18">
        <f t="shared" ref="F43:N43" si="13">SUM(F44:F50)</f>
        <v>0</v>
      </c>
      <c r="G43" s="18">
        <f t="shared" si="13"/>
        <v>0</v>
      </c>
      <c r="H43" s="18">
        <f t="shared" si="13"/>
        <v>0</v>
      </c>
      <c r="I43" s="18">
        <f t="shared" si="13"/>
        <v>0</v>
      </c>
      <c r="J43" s="18">
        <f t="shared" si="13"/>
        <v>0</v>
      </c>
      <c r="K43" s="18">
        <f t="shared" si="13"/>
        <v>0</v>
      </c>
      <c r="L43" s="18">
        <f t="shared" si="13"/>
        <v>0</v>
      </c>
      <c r="M43" s="18">
        <f t="shared" si="13"/>
        <v>0</v>
      </c>
      <c r="N43" s="18">
        <f t="shared" si="13"/>
        <v>0</v>
      </c>
    </row>
    <row r="44" spans="1:14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9">
        <f t="shared" si="10"/>
        <v>0</v>
      </c>
    </row>
    <row r="45" spans="1:14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9">
        <f t="shared" si="10"/>
        <v>0</v>
      </c>
    </row>
    <row r="46" spans="1:14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9">
        <f t="shared" si="10"/>
        <v>0</v>
      </c>
    </row>
    <row r="47" spans="1:14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9">
        <f t="shared" si="10"/>
        <v>0</v>
      </c>
    </row>
    <row r="48" spans="1:14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9">
        <f t="shared" si="10"/>
        <v>0</v>
      </c>
    </row>
    <row r="49" spans="1:14" ht="15" customHeight="1">
      <c r="A49" s="4" t="s">
        <v>51</v>
      </c>
      <c r="B49" s="13"/>
      <c r="C49" s="13"/>
      <c r="D49" s="13"/>
      <c r="F49" s="13"/>
      <c r="G49" s="13"/>
      <c r="H49" s="13"/>
      <c r="I49" s="13"/>
      <c r="J49" s="13"/>
      <c r="K49" s="13"/>
      <c r="L49" s="13"/>
      <c r="M49" s="13"/>
      <c r="N49" s="19">
        <f t="shared" si="10"/>
        <v>0</v>
      </c>
    </row>
    <row r="50" spans="1:14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9">
        <f t="shared" si="10"/>
        <v>0</v>
      </c>
    </row>
    <row r="51" spans="1:14" ht="15" customHeight="1">
      <c r="A51" s="2" t="s">
        <v>28</v>
      </c>
      <c r="B51" s="18">
        <f>SUM(B52:B60)</f>
        <v>0</v>
      </c>
      <c r="C51" s="18">
        <f>SUM(C52:C60)</f>
        <v>0</v>
      </c>
      <c r="D51" s="18">
        <f>SUM(D52:D60)</f>
        <v>348046.06</v>
      </c>
      <c r="E51" s="18">
        <f>SUM(E52:E60)</f>
        <v>0</v>
      </c>
      <c r="F51" s="18">
        <f t="shared" ref="F51" si="14">SUM(F52:F60)</f>
        <v>0</v>
      </c>
      <c r="G51" s="18">
        <f t="shared" ref="G51:L51" si="15">SUM(G52:G60)</f>
        <v>0</v>
      </c>
      <c r="H51" s="18">
        <f t="shared" si="15"/>
        <v>2344125</v>
      </c>
      <c r="I51" s="18">
        <f>SUM(I52:I60)</f>
        <v>75185</v>
      </c>
      <c r="J51" s="18">
        <f>SUM(J52:J60)</f>
        <v>21366</v>
      </c>
      <c r="K51" s="18">
        <f t="shared" si="15"/>
        <v>0</v>
      </c>
      <c r="L51" s="18">
        <f t="shared" si="15"/>
        <v>0</v>
      </c>
      <c r="M51" s="18">
        <f>SUM(M52:M60)</f>
        <v>0</v>
      </c>
      <c r="N51" s="18">
        <f>SUM(B51:M51)</f>
        <v>2788722.06</v>
      </c>
    </row>
    <row r="52" spans="1:14" ht="15" customHeight="1">
      <c r="A52" s="4" t="s">
        <v>29</v>
      </c>
      <c r="B52" s="13"/>
      <c r="C52" s="13"/>
      <c r="D52" s="19">
        <v>178445.63</v>
      </c>
      <c r="E52" s="13"/>
      <c r="F52" s="13"/>
      <c r="G52" s="13"/>
      <c r="H52" s="13"/>
      <c r="I52" s="19">
        <v>75185</v>
      </c>
      <c r="J52" s="19">
        <v>21366</v>
      </c>
      <c r="K52" s="13"/>
      <c r="L52" s="13"/>
      <c r="M52" s="13"/>
      <c r="N52" s="19">
        <f>SUM(B52:M52)</f>
        <v>274996.63</v>
      </c>
    </row>
    <row r="53" spans="1:14" ht="15" customHeight="1">
      <c r="A53" s="4" t="s">
        <v>30</v>
      </c>
      <c r="B53" s="13"/>
      <c r="C53" s="13"/>
      <c r="D53" s="19">
        <v>169600.43</v>
      </c>
      <c r="E53" s="13"/>
      <c r="F53" s="13"/>
      <c r="G53" s="13"/>
      <c r="H53" s="13"/>
      <c r="I53" s="19"/>
      <c r="J53" s="13"/>
      <c r="K53" s="13"/>
      <c r="L53" s="13"/>
      <c r="M53" s="13"/>
      <c r="N53" s="19">
        <f>SUM(B53:M53)</f>
        <v>169600.43</v>
      </c>
    </row>
    <row r="54" spans="1:14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3"/>
      <c r="L54" s="13"/>
      <c r="M54" s="13"/>
      <c r="N54" s="19">
        <f>SUM(B54:M54)</f>
        <v>0</v>
      </c>
    </row>
    <row r="55" spans="1:14" ht="15" customHeight="1">
      <c r="A55" s="4" t="s">
        <v>32</v>
      </c>
      <c r="B55" s="13"/>
      <c r="C55" s="13"/>
      <c r="D55" s="13"/>
      <c r="E55" s="13"/>
      <c r="F55" s="13"/>
      <c r="G55" s="13"/>
      <c r="H55" s="19">
        <v>2344125</v>
      </c>
      <c r="I55" s="19"/>
      <c r="J55" s="13"/>
      <c r="K55" s="13"/>
      <c r="L55" s="13"/>
      <c r="M55" s="13"/>
      <c r="N55" s="19">
        <f>SUM(B55:M55)</f>
        <v>2344125</v>
      </c>
    </row>
    <row r="56" spans="1:14" ht="15" customHeight="1">
      <c r="A56" s="4" t="s">
        <v>33</v>
      </c>
      <c r="B56" s="13"/>
      <c r="C56" s="13"/>
      <c r="D56" s="13"/>
      <c r="E56" s="13"/>
      <c r="F56" s="13"/>
      <c r="G56" s="13"/>
      <c r="H56" s="13"/>
      <c r="I56" s="19"/>
      <c r="J56" s="13"/>
      <c r="K56" s="13"/>
      <c r="L56" s="13"/>
      <c r="M56" s="13"/>
      <c r="N56" s="19">
        <f t="shared" ref="N56:N72" si="16">SUM(B56:M56)</f>
        <v>0</v>
      </c>
    </row>
    <row r="57" spans="1:14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3"/>
      <c r="L57" s="13"/>
      <c r="M57" s="13"/>
      <c r="N57" s="19">
        <f t="shared" si="16"/>
        <v>0</v>
      </c>
    </row>
    <row r="58" spans="1:14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3"/>
      <c r="L58" s="13"/>
      <c r="M58" s="13"/>
      <c r="N58" s="19">
        <f t="shared" si="16"/>
        <v>0</v>
      </c>
    </row>
    <row r="59" spans="1:14" ht="15" customHeight="1">
      <c r="A59" s="4" t="s">
        <v>34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9">
        <f t="shared" si="16"/>
        <v>0</v>
      </c>
    </row>
    <row r="60" spans="1:14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9">
        <f t="shared" si="16"/>
        <v>0</v>
      </c>
    </row>
    <row r="61" spans="1:14" ht="15" customHeight="1">
      <c r="A61" s="2" t="s">
        <v>56</v>
      </c>
      <c r="B61" s="18">
        <f t="shared" ref="B61:E61" si="17">SUM(B62:B65)</f>
        <v>0</v>
      </c>
      <c r="C61" s="18">
        <f t="shared" si="17"/>
        <v>0</v>
      </c>
      <c r="D61" s="18">
        <f t="shared" si="17"/>
        <v>0</v>
      </c>
      <c r="E61" s="18">
        <f t="shared" si="17"/>
        <v>0</v>
      </c>
      <c r="F61" s="18">
        <f t="shared" ref="F61:N61" si="18">SUM(F62:F65)</f>
        <v>0</v>
      </c>
      <c r="G61" s="18">
        <f t="shared" si="18"/>
        <v>0</v>
      </c>
      <c r="H61" s="18">
        <f t="shared" si="18"/>
        <v>0</v>
      </c>
      <c r="I61" s="18">
        <f t="shared" si="18"/>
        <v>0</v>
      </c>
      <c r="J61" s="18">
        <f t="shared" si="18"/>
        <v>0</v>
      </c>
      <c r="K61" s="18">
        <f t="shared" si="18"/>
        <v>0</v>
      </c>
      <c r="L61" s="18">
        <f t="shared" si="18"/>
        <v>0</v>
      </c>
      <c r="M61" s="18">
        <f t="shared" si="18"/>
        <v>0</v>
      </c>
      <c r="N61" s="18">
        <f>SUM(N62:N65)</f>
        <v>0</v>
      </c>
    </row>
    <row r="62" spans="1:14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9">
        <f t="shared" si="16"/>
        <v>0</v>
      </c>
    </row>
    <row r="63" spans="1:14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9">
        <f t="shared" si="16"/>
        <v>0</v>
      </c>
    </row>
    <row r="64" spans="1:14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9">
        <f t="shared" si="16"/>
        <v>0</v>
      </c>
    </row>
    <row r="65" spans="1:14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9">
        <f t="shared" si="16"/>
        <v>0</v>
      </c>
    </row>
    <row r="66" spans="1:14" ht="15" customHeight="1">
      <c r="A66" s="2" t="s">
        <v>61</v>
      </c>
      <c r="B66" s="18">
        <f>SUM(B67:B68)</f>
        <v>0</v>
      </c>
      <c r="C66" s="18">
        <f>SUM(C67:C68)</f>
        <v>0</v>
      </c>
      <c r="D66" s="18">
        <f t="shared" ref="D66:E66" si="19">SUM(D67:D68)</f>
        <v>0</v>
      </c>
      <c r="E66" s="18">
        <f t="shared" si="19"/>
        <v>0</v>
      </c>
      <c r="F66" s="18">
        <f t="shared" ref="F66:N66" si="20">SUM(F67:F68)</f>
        <v>0</v>
      </c>
      <c r="G66" s="18">
        <f t="shared" si="20"/>
        <v>0</v>
      </c>
      <c r="H66" s="18">
        <f t="shared" si="20"/>
        <v>0</v>
      </c>
      <c r="I66" s="18">
        <f t="shared" si="20"/>
        <v>0</v>
      </c>
      <c r="J66" s="18">
        <f t="shared" si="20"/>
        <v>0</v>
      </c>
      <c r="K66" s="18">
        <f t="shared" si="20"/>
        <v>0</v>
      </c>
      <c r="L66" s="18">
        <f t="shared" si="20"/>
        <v>0</v>
      </c>
      <c r="M66" s="18">
        <f t="shared" si="20"/>
        <v>0</v>
      </c>
      <c r="N66" s="18">
        <f t="shared" si="20"/>
        <v>0</v>
      </c>
    </row>
    <row r="67" spans="1:14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2"/>
      <c r="N67" s="19">
        <f t="shared" si="16"/>
        <v>0</v>
      </c>
    </row>
    <row r="68" spans="1:14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2"/>
      <c r="N68" s="19">
        <f t="shared" si="16"/>
        <v>0</v>
      </c>
    </row>
    <row r="69" spans="1:14" ht="15" customHeight="1">
      <c r="A69" s="2" t="s">
        <v>64</v>
      </c>
      <c r="B69" s="18">
        <f>SUM(B70:B72)</f>
        <v>0</v>
      </c>
      <c r="C69" s="18">
        <f t="shared" ref="C69:L69" si="21">SUM(C70:C72)</f>
        <v>0</v>
      </c>
      <c r="D69" s="18">
        <f t="shared" ref="D69" si="22">SUM(D70:D72)</f>
        <v>0</v>
      </c>
      <c r="E69" s="18">
        <f t="shared" ref="E69" si="23">SUM(E70:E72)</f>
        <v>0</v>
      </c>
      <c r="F69" s="18">
        <f t="shared" si="21"/>
        <v>0</v>
      </c>
      <c r="G69" s="18">
        <f t="shared" si="21"/>
        <v>0</v>
      </c>
      <c r="H69" s="18">
        <f t="shared" si="21"/>
        <v>0</v>
      </c>
      <c r="I69" s="18">
        <f t="shared" si="21"/>
        <v>0</v>
      </c>
      <c r="J69" s="18">
        <f t="shared" si="21"/>
        <v>0</v>
      </c>
      <c r="K69" s="18">
        <f t="shared" si="21"/>
        <v>0</v>
      </c>
      <c r="L69" s="18">
        <f t="shared" si="21"/>
        <v>0</v>
      </c>
      <c r="M69" s="18">
        <f>SUM(M70:M72)</f>
        <v>0</v>
      </c>
      <c r="N69" s="18">
        <f>SUM(N70:N72)</f>
        <v>0</v>
      </c>
    </row>
    <row r="70" spans="1:14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2"/>
      <c r="N70" s="19">
        <f t="shared" si="16"/>
        <v>0</v>
      </c>
    </row>
    <row r="71" spans="1:14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2"/>
      <c r="N71" s="19">
        <f t="shared" si="16"/>
        <v>0</v>
      </c>
    </row>
    <row r="72" spans="1:14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2"/>
      <c r="N72" s="19">
        <f t="shared" si="16"/>
        <v>0</v>
      </c>
    </row>
    <row r="73" spans="1:14" ht="15" customHeight="1">
      <c r="A73" s="6" t="s">
        <v>35</v>
      </c>
      <c r="B73" s="20">
        <f>SUM(B9:B72)/2</f>
        <v>276185.06</v>
      </c>
      <c r="C73" s="20">
        <f t="shared" ref="C73:M73" si="24">SUM(C9:C72)/2</f>
        <v>26399950.260000002</v>
      </c>
      <c r="D73" s="20">
        <f t="shared" ref="D73:E73" si="25">SUM(D9:D72)/2</f>
        <v>31796222.449999999</v>
      </c>
      <c r="E73" s="20">
        <f t="shared" si="25"/>
        <v>20312485.449999996</v>
      </c>
      <c r="F73" s="20">
        <f t="shared" si="24"/>
        <v>23954956.970000003</v>
      </c>
      <c r="G73" s="20">
        <f t="shared" si="24"/>
        <v>18886612.490000002</v>
      </c>
      <c r="H73" s="20">
        <f t="shared" si="24"/>
        <v>15830099.109999999</v>
      </c>
      <c r="I73" s="20">
        <f t="shared" si="24"/>
        <v>21498781.930000007</v>
      </c>
      <c r="J73" s="20">
        <f t="shared" si="24"/>
        <v>15034397.189999999</v>
      </c>
      <c r="K73" s="20">
        <f t="shared" si="24"/>
        <v>16086274.02</v>
      </c>
      <c r="L73" s="20">
        <f t="shared" si="24"/>
        <v>0</v>
      </c>
      <c r="M73" s="20">
        <f t="shared" si="24"/>
        <v>0</v>
      </c>
      <c r="N73" s="18">
        <f>SUM(B73:M73)</f>
        <v>190075964.93000004</v>
      </c>
    </row>
    <row r="74" spans="1:14" ht="15" customHeight="1">
      <c r="A74" s="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2"/>
      <c r="N74" s="12"/>
    </row>
    <row r="75" spans="1:14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2"/>
      <c r="N75" s="12"/>
    </row>
    <row r="76" spans="1:14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2"/>
      <c r="N76" s="12"/>
    </row>
    <row r="77" spans="1:14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2"/>
      <c r="N77" s="12"/>
    </row>
    <row r="78" spans="1:14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2"/>
      <c r="N78" s="12"/>
    </row>
    <row r="79" spans="1:14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2"/>
      <c r="N79" s="12"/>
    </row>
    <row r="80" spans="1:14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2"/>
      <c r="N80" s="12"/>
    </row>
    <row r="81" spans="1:14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2"/>
      <c r="N81" s="12"/>
    </row>
    <row r="82" spans="1:14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2"/>
      <c r="N82" s="12"/>
    </row>
    <row r="83" spans="1:14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2"/>
      <c r="N83" s="12"/>
    </row>
    <row r="84" spans="1:14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2"/>
      <c r="N84" s="12"/>
    </row>
    <row r="85" spans="1:14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</row>
    <row r="86" spans="1:14" ht="15" customHeight="1">
      <c r="A86" s="7" t="s">
        <v>78</v>
      </c>
      <c r="B86" s="20">
        <f>B73</f>
        <v>276185.06</v>
      </c>
      <c r="C86" s="20">
        <f t="shared" ref="C86:M86" si="26">C73</f>
        <v>26399950.260000002</v>
      </c>
      <c r="D86" s="20">
        <f t="shared" ref="D86:E86" si="27">D73</f>
        <v>31796222.449999999</v>
      </c>
      <c r="E86" s="20">
        <f t="shared" si="27"/>
        <v>20312485.449999996</v>
      </c>
      <c r="F86" s="20">
        <f t="shared" si="26"/>
        <v>23954956.970000003</v>
      </c>
      <c r="G86" s="20">
        <f t="shared" si="26"/>
        <v>18886612.490000002</v>
      </c>
      <c r="H86" s="20">
        <f t="shared" si="26"/>
        <v>15830099.109999999</v>
      </c>
      <c r="I86" s="20">
        <f t="shared" si="26"/>
        <v>21498781.930000007</v>
      </c>
      <c r="J86" s="20">
        <f t="shared" si="26"/>
        <v>15034397.189999999</v>
      </c>
      <c r="K86" s="20">
        <f t="shared" si="26"/>
        <v>16086274.02</v>
      </c>
      <c r="L86" s="20">
        <f t="shared" si="26"/>
        <v>0</v>
      </c>
      <c r="M86" s="20">
        <f t="shared" si="26"/>
        <v>0</v>
      </c>
      <c r="N86" s="20">
        <f>SUM(B86:M86)</f>
        <v>190075964.93000004</v>
      </c>
    </row>
    <row r="87" spans="1:14" ht="15" customHeight="1">
      <c r="A87" s="5" t="s">
        <v>91</v>
      </c>
      <c r="D87" s="21"/>
    </row>
    <row r="88" spans="1:14" ht="15" customHeight="1">
      <c r="A88" s="9" t="s">
        <v>94</v>
      </c>
    </row>
    <row r="89" spans="1:14" ht="15" customHeight="1">
      <c r="A89" s="9" t="s">
        <v>95</v>
      </c>
    </row>
    <row r="90" spans="1:14" ht="15" customHeight="1">
      <c r="A90" t="s">
        <v>93</v>
      </c>
    </row>
    <row r="91" spans="1:14" ht="15" customHeight="1">
      <c r="A91" t="s">
        <v>96</v>
      </c>
    </row>
    <row r="92" spans="1:14" ht="15" customHeight="1">
      <c r="A92" t="s">
        <v>97</v>
      </c>
    </row>
    <row r="98" spans="2:11" ht="15" customHeight="1">
      <c r="B98" s="15" t="s">
        <v>99</v>
      </c>
      <c r="C98" s="16"/>
      <c r="D98" s="16"/>
      <c r="E98" s="16"/>
      <c r="F98" s="16"/>
      <c r="G98" s="16"/>
      <c r="H98" s="16"/>
      <c r="I98" s="16"/>
      <c r="J98" s="16"/>
      <c r="K98" s="15" t="s">
        <v>98</v>
      </c>
    </row>
    <row r="99" spans="2:11" ht="15" customHeight="1">
      <c r="B99" s="17" t="s">
        <v>101</v>
      </c>
      <c r="C99" s="16"/>
      <c r="D99" s="16"/>
      <c r="E99" s="16"/>
      <c r="F99" s="16"/>
      <c r="G99" s="16"/>
      <c r="H99" s="16"/>
      <c r="I99" s="16"/>
      <c r="J99" s="16"/>
      <c r="K99" s="17" t="s">
        <v>102</v>
      </c>
    </row>
  </sheetData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2021-10-13T13:08:21Z</cp:lastPrinted>
  <dcterms:created xsi:type="dcterms:W3CDTF">2018-04-17T18:57:16Z</dcterms:created>
  <dcterms:modified xsi:type="dcterms:W3CDTF">2021-11-12T17:21:13Z</dcterms:modified>
</cp:coreProperties>
</file>