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Comparativo Presupuesto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4"/>
  <c r="F82"/>
  <c r="H82" s="1"/>
  <c r="D82"/>
  <c r="C82"/>
  <c r="E82" s="1"/>
  <c r="H80"/>
  <c r="E80"/>
  <c r="H79"/>
  <c r="E79"/>
  <c r="H78"/>
  <c r="E78"/>
  <c r="G75"/>
  <c r="F75"/>
  <c r="H75" s="1"/>
  <c r="D75"/>
  <c r="C75"/>
  <c r="E75" s="1"/>
  <c r="G71"/>
  <c r="F71"/>
  <c r="H71" s="1"/>
  <c r="D71"/>
  <c r="C71"/>
  <c r="E71" s="1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G56"/>
  <c r="F56"/>
  <c r="H56" s="1"/>
  <c r="D56"/>
  <c r="C56"/>
  <c r="E56" s="1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G31"/>
  <c r="G84" s="1"/>
  <c r="F31"/>
  <c r="F84" s="1"/>
  <c r="H84" s="1"/>
  <c r="D31"/>
  <c r="D84" s="1"/>
  <c r="C31"/>
  <c r="C84" s="1"/>
  <c r="E84" s="1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G12"/>
  <c r="G88" s="1"/>
  <c r="F12"/>
  <c r="F88" s="1"/>
  <c r="H88" s="1"/>
  <c r="D12"/>
  <c r="D88" s="1"/>
  <c r="C12"/>
  <c r="C88" s="1"/>
  <c r="E88" s="1"/>
  <c r="H10"/>
  <c r="E10"/>
  <c r="H9"/>
  <c r="E9"/>
  <c r="H8"/>
  <c r="E8"/>
  <c r="H12" l="1"/>
  <c r="H31"/>
  <c r="E12"/>
  <c r="E31"/>
</calcChain>
</file>

<file path=xl/sharedStrings.xml><?xml version="1.0" encoding="utf-8"?>
<sst xmlns="http://schemas.openxmlformats.org/spreadsheetml/2006/main" count="142" uniqueCount="125">
  <si>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</si>
  <si>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</si>
  <si>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</si>
  <si>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</si>
  <si>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</si>
  <si>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</si>
  <si>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</si>
  <si>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</si>
  <si>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</si>
  <si>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</si>
  <si>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</si>
  <si>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</si>
  <si>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</si>
  <si>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</si>
  <si>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</si>
  <si>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</si>
  <si>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</si>
  <si>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</si>
  <si>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</si>
  <si>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</si>
  <si>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</si>
  <si>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</si>
  <si>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</si>
  <si>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</si>
  <si>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</si>
  <si>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</si>
  <si>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</si>
  <si>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</si>
  <si>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</si>
  <si>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</si>
  <si>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</si>
  <si>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</si>
  <si>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</si>
  <si>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</si>
  <si>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</si>
  <si>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</si>
  <si>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</si>
  <si>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</si>
  <si>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</si>
  <si>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</si>
  <si>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</si>
  <si>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</si>
  <si>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</si>
  <si>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</si>
  <si>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</si>
  <si>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</si>
  <si>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</si>
  <si>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</si>
  <si>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</si>
  <si>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</si>
  <si>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</si>
  <si>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</si>
  <si>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</si>
  <si>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</si>
  <si>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</si>
  <si>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</si>
  <si>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</si>
  <si>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</si>
  <si>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</si>
  <si>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</si>
  <si>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</si>
  <si>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</si>
  <si>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</si>
  <si>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</si>
  <si>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</si>
  <si>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</si>
  <si>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</si>
  <si>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</si>
  <si>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</si>
  <si>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</si>
  <si>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</si>
  <si>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</si>
  <si>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</si>
  <si>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</si>
  <si>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</si>
  <si>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</si>
  <si>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</si>
  <si>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</si>
  <si>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</si>
  <si>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</si>
  <si>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</si>
  <si>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</si>
  <si>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</si>
  <si>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</si>
  <si>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</si>
  <si>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</si>
  <si>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</si>
  <si>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</si>
  <si>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</si>
  <si>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</si>
  <si>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</si>
  <si>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</si>
  <si>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</si>
  <si>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</si>
  <si>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</si>
  <si>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</si>
  <si>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</si>
  <si>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</si>
  <si>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</si>
  <si>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</si>
  <si>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 xml:space="preserve">DIRECCION DE INFORMACION Y DEFENSA DE LOS AFILIADOS A LA SEGURIDAD SOCIAL </t>
  </si>
  <si>
    <t>2132</t>
  </si>
  <si>
    <t>Gastos de representación</t>
  </si>
  <si>
    <t xml:space="preserve">Cuenta
</t>
  </si>
  <si>
    <t>1905</t>
  </si>
  <si>
    <t>BALANCE INICIAL IRO. ENERO</t>
  </si>
  <si>
    <t>212201</t>
  </si>
  <si>
    <t>Compensación por gastos de ali</t>
  </si>
  <si>
    <t>212206</t>
  </si>
  <si>
    <t>Compensación por resultados</t>
  </si>
  <si>
    <t>213201</t>
  </si>
  <si>
    <t>Gastos de representación en el</t>
  </si>
  <si>
    <t>228201</t>
  </si>
  <si>
    <t>Comisiones y gastos bancarios</t>
  </si>
  <si>
    <t>228905</t>
  </si>
  <si>
    <t>Otros gastos operativos del a</t>
  </si>
  <si>
    <t>233201</t>
  </si>
  <si>
    <t>Productos de papel y cartón</t>
  </si>
  <si>
    <t>261101</t>
  </si>
  <si>
    <t>Muebles de Oficina y Estantes</t>
  </si>
  <si>
    <t>261301</t>
  </si>
  <si>
    <t>Equipos de Cómputo</t>
  </si>
  <si>
    <t>268801</t>
  </si>
  <si>
    <t>Informáticas</t>
  </si>
  <si>
    <t>Ejecución Presupuestaria Febrero 2018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</si>
</sst>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/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/>
    <row r="2" spans="1:8">
      <c r="A2" s="17" t="s">
        <v>100</v>
      </c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 ht="18.75">
      <c r="A4" s="16" t="s">
        <v>124</v>
      </c>
      <c r="B4" s="16"/>
      <c r="C4" s="16"/>
      <c r="D4" s="16"/>
      <c r="E4" s="16"/>
      <c r="F4" s="16"/>
      <c r="G4" s="16"/>
      <c r="H4" s="16"/>
    </row>
    <row r="6" spans="1:8" ht="25.5">
      <c r="A6" s="13" t="s">
        <v>103</v>
      </c>
      <c r="B6" s="14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4</v>
      </c>
      <c r="H6" s="15" t="s">
        <v>7</v>
      </c>
    </row>
    <row r="7" spans="1:8">
      <c r="A7" s="2" t="s">
        <v>8</v>
      </c>
      <c r="B7" s="3"/>
      <c r="C7" s="3"/>
      <c r="D7" s="3"/>
      <c r="E7" s="3"/>
      <c r="F7" s="3"/>
      <c r="G7" s="3"/>
      <c r="H7" s="3"/>
    </row>
    <row r="8" spans="1:8" ht="12.75">
      <c r="A8" s="4" t="s">
        <v>104</v>
      </c>
      <c r="B8" s="4" t="s">
        <v>105</v>
      </c>
      <c r="C8" s="5">
        <v>0</v>
      </c>
      <c r="D8" s="5">
        <v>0</v>
      </c>
      <c r="E8" s="5">
        <f>C8-D8</f>
        <v>0</v>
      </c>
      <c r="F8" s="5">
        <v>0</v>
      </c>
      <c r="G8" s="5">
        <v>180760.79</v>
      </c>
      <c r="H8" s="5">
        <f>F8-G8</f>
        <v>-180760.79</v>
      </c>
    </row>
    <row r="9" spans="1:8" ht="12.75">
      <c r="A9" s="4" t="s">
        <v>9</v>
      </c>
      <c r="B9" s="4" t="s">
        <v>10</v>
      </c>
      <c r="C9" s="5">
        <v>15018111.439999999</v>
      </c>
      <c r="D9" s="5">
        <v>15018111.439999999</v>
      </c>
      <c r="E9" s="5">
        <f>C9-D9</f>
        <v>0</v>
      </c>
      <c r="F9" s="5">
        <v>30036222.879999999</v>
      </c>
      <c r="G9" s="5">
        <v>30036222.879999999</v>
      </c>
      <c r="H9" s="5">
        <f>F9-G9</f>
        <v>0</v>
      </c>
    </row>
    <row r="10" spans="1:8" ht="12.75">
      <c r="A10" s="4" t="s">
        <v>11</v>
      </c>
      <c r="B10" s="4" t="s">
        <v>12</v>
      </c>
      <c r="C10" s="5">
        <v>0</v>
      </c>
      <c r="D10" s="5">
        <v>0</v>
      </c>
      <c r="E10" s="5">
        <f>C10-D10</f>
        <v>0</v>
      </c>
      <c r="F10" s="5">
        <v>2171690.06</v>
      </c>
      <c r="G10" s="5">
        <v>2171690.06</v>
      </c>
      <c r="H10" s="5">
        <f>F10-G10</f>
        <v>0</v>
      </c>
    </row>
    <row r="11" spans="1:8" ht="12.75">
      <c r="A11" s="6"/>
      <c r="B11" s="6"/>
      <c r="C11" s="7"/>
      <c r="D11" s="7"/>
      <c r="E11" s="7"/>
      <c r="F11" s="7"/>
      <c r="G11" s="7"/>
      <c r="H11" s="7"/>
    </row>
    <row r="12" spans="1:8" ht="12.75">
      <c r="A12" s="8" t="s">
        <v>0</v>
      </c>
      <c r="B12" s="8" t="s">
        <v>13</v>
      </c>
      <c r="C12" s="9">
        <f>ROUND(SUBTOTAL(9, C7:C11), 5)</f>
        <v>15018111.439999999</v>
      </c>
      <c r="D12" s="9">
        <f>ROUND(SUBTOTAL(9, D7:D11), 5)</f>
        <v>15018111.439999999</v>
      </c>
      <c r="E12" s="9">
        <f>C12-D12</f>
        <v>0</v>
      </c>
      <c r="F12" s="9">
        <f>ROUND(SUBTOTAL(9, F7:F11), 5)</f>
        <v>32207912.940000001</v>
      </c>
      <c r="G12" s="9">
        <f>ROUND(SUBTOTAL(9, G7:G11), 5)</f>
        <v>32388673.73</v>
      </c>
      <c r="H12" s="9">
        <f>F12-G12</f>
        <v>-180760.78999999911</v>
      </c>
    </row>
    <row r="13" spans="1:8" ht="12.75">
      <c r="A13" s="6"/>
      <c r="B13" s="6"/>
      <c r="C13" s="7"/>
      <c r="D13" s="7"/>
      <c r="E13" s="7"/>
      <c r="F13" s="7"/>
      <c r="G13" s="7"/>
      <c r="H13" s="7"/>
    </row>
    <row r="14" spans="1:8">
      <c r="A14" s="2" t="s">
        <v>1</v>
      </c>
      <c r="B14" s="3"/>
      <c r="C14" s="3"/>
      <c r="D14" s="3"/>
      <c r="E14" s="3"/>
      <c r="F14" s="3"/>
      <c r="G14" s="3"/>
      <c r="H14" s="3"/>
    </row>
    <row r="15" spans="1:8" ht="12.75">
      <c r="A15" s="8" t="s">
        <v>14</v>
      </c>
      <c r="B15" s="11"/>
      <c r="C15" s="11"/>
      <c r="D15" s="11"/>
      <c r="E15" s="11"/>
      <c r="F15" s="11"/>
      <c r="G15" s="11"/>
      <c r="H15" s="11"/>
    </row>
    <row r="16" spans="1:8" ht="12.75">
      <c r="A16" s="4" t="s">
        <v>15</v>
      </c>
      <c r="B16" s="4" t="s">
        <v>16</v>
      </c>
      <c r="C16" s="5">
        <v>6742203.6799999997</v>
      </c>
      <c r="D16" s="5">
        <v>8000000</v>
      </c>
      <c r="E16" s="5">
        <f t="shared" ref="E16:E29" si="0">C16-D16</f>
        <v>-1257796.3200000003</v>
      </c>
      <c r="F16" s="5">
        <v>13606407.359999999</v>
      </c>
      <c r="G16" s="5">
        <v>16000000</v>
      </c>
      <c r="H16" s="5">
        <f t="shared" ref="H16:H29" si="1">F16-G16</f>
        <v>-2393592.6400000006</v>
      </c>
    </row>
    <row r="17" spans="1:8" ht="12.75">
      <c r="A17" s="4" t="s">
        <v>17</v>
      </c>
      <c r="B17" s="4" t="s">
        <v>18</v>
      </c>
      <c r="C17" s="5">
        <v>0</v>
      </c>
      <c r="D17" s="5">
        <v>160000</v>
      </c>
      <c r="E17" s="5">
        <f t="shared" si="0"/>
        <v>-160000</v>
      </c>
      <c r="F17" s="5">
        <v>0</v>
      </c>
      <c r="G17" s="5">
        <v>320000</v>
      </c>
      <c r="H17" s="5">
        <f t="shared" si="1"/>
        <v>-320000</v>
      </c>
    </row>
    <row r="18" spans="1:8" ht="12.75">
      <c r="A18" s="4" t="s">
        <v>19</v>
      </c>
      <c r="B18" s="4" t="s">
        <v>20</v>
      </c>
      <c r="C18" s="5">
        <v>421000</v>
      </c>
      <c r="D18" s="5">
        <v>0</v>
      </c>
      <c r="E18" s="5">
        <f t="shared" si="0"/>
        <v>421000</v>
      </c>
      <c r="F18" s="5">
        <v>842000</v>
      </c>
      <c r="G18" s="5">
        <v>0</v>
      </c>
      <c r="H18" s="5">
        <f t="shared" si="1"/>
        <v>842000</v>
      </c>
    </row>
    <row r="19" spans="1:8" ht="12.75">
      <c r="A19" s="4" t="s">
        <v>21</v>
      </c>
      <c r="B19" s="4" t="s">
        <v>22</v>
      </c>
      <c r="C19" s="5">
        <v>0</v>
      </c>
      <c r="D19" s="5">
        <v>2600000</v>
      </c>
      <c r="E19" s="5">
        <f t="shared" si="0"/>
        <v>-2600000</v>
      </c>
      <c r="F19" s="5">
        <v>0</v>
      </c>
      <c r="G19" s="5">
        <v>2780760.79</v>
      </c>
      <c r="H19" s="5">
        <f t="shared" si="1"/>
        <v>-2780760.79</v>
      </c>
    </row>
    <row r="20" spans="1:8" ht="12.75">
      <c r="A20" s="4" t="s">
        <v>106</v>
      </c>
      <c r="B20" s="4" t="s">
        <v>107</v>
      </c>
      <c r="C20" s="5">
        <v>24360</v>
      </c>
      <c r="D20" s="5">
        <v>0</v>
      </c>
      <c r="E20" s="5">
        <f t="shared" si="0"/>
        <v>24360</v>
      </c>
      <c r="F20" s="5">
        <v>24360</v>
      </c>
      <c r="G20" s="5">
        <v>0</v>
      </c>
      <c r="H20" s="5">
        <f t="shared" si="1"/>
        <v>24360</v>
      </c>
    </row>
    <row r="21" spans="1:8" ht="12.75">
      <c r="A21" s="4" t="s">
        <v>23</v>
      </c>
      <c r="B21" s="4" t="s">
        <v>24</v>
      </c>
      <c r="C21" s="5">
        <v>0</v>
      </c>
      <c r="D21" s="5">
        <v>133333.32999999999</v>
      </c>
      <c r="E21" s="5">
        <f t="shared" si="0"/>
        <v>-133333.32999999999</v>
      </c>
      <c r="F21" s="5">
        <v>0</v>
      </c>
      <c r="G21" s="5">
        <v>266666.7</v>
      </c>
      <c r="H21" s="5">
        <f t="shared" si="1"/>
        <v>-266666.7</v>
      </c>
    </row>
    <row r="22" spans="1:8" ht="12.75">
      <c r="A22" s="4" t="s">
        <v>25</v>
      </c>
      <c r="B22" s="4" t="s">
        <v>26</v>
      </c>
      <c r="C22" s="5">
        <v>0</v>
      </c>
      <c r="D22" s="5">
        <v>8333.33</v>
      </c>
      <c r="E22" s="5">
        <f t="shared" si="0"/>
        <v>-8333.33</v>
      </c>
      <c r="F22" s="5">
        <v>6000</v>
      </c>
      <c r="G22" s="5">
        <v>16666.7</v>
      </c>
      <c r="H22" s="5">
        <f t="shared" si="1"/>
        <v>-10666.7</v>
      </c>
    </row>
    <row r="23" spans="1:8" ht="12.75">
      <c r="A23" s="4" t="s">
        <v>108</v>
      </c>
      <c r="B23" s="4" t="s">
        <v>109</v>
      </c>
      <c r="C23" s="5">
        <v>0</v>
      </c>
      <c r="D23" s="5">
        <v>1171690.06</v>
      </c>
      <c r="E23" s="5">
        <f t="shared" si="0"/>
        <v>-1171690.06</v>
      </c>
      <c r="F23" s="5">
        <v>0</v>
      </c>
      <c r="G23" s="5">
        <v>1171690.06</v>
      </c>
      <c r="H23" s="5">
        <f t="shared" si="1"/>
        <v>-1171690.06</v>
      </c>
    </row>
    <row r="24" spans="1:8" ht="12.75">
      <c r="A24" s="4" t="s">
        <v>101</v>
      </c>
      <c r="B24" s="4" t="s">
        <v>102</v>
      </c>
      <c r="C24" s="5">
        <v>0</v>
      </c>
      <c r="D24" s="5">
        <v>58333.37</v>
      </c>
      <c r="E24" s="5">
        <f t="shared" si="0"/>
        <v>-58333.37</v>
      </c>
      <c r="F24" s="5">
        <v>0</v>
      </c>
      <c r="G24" s="5">
        <v>116666.7</v>
      </c>
      <c r="H24" s="5">
        <f t="shared" si="1"/>
        <v>-116666.7</v>
      </c>
    </row>
    <row r="25" spans="1:8" ht="12.75">
      <c r="A25" s="4" t="s">
        <v>110</v>
      </c>
      <c r="B25" s="4" t="s">
        <v>111</v>
      </c>
      <c r="C25" s="5">
        <v>52200</v>
      </c>
      <c r="D25" s="5">
        <v>0</v>
      </c>
      <c r="E25" s="5">
        <f t="shared" si="0"/>
        <v>52200</v>
      </c>
      <c r="F25" s="5">
        <v>52200</v>
      </c>
      <c r="G25" s="5">
        <v>0</v>
      </c>
      <c r="H25" s="5">
        <f t="shared" si="1"/>
        <v>52200</v>
      </c>
    </row>
    <row r="26" spans="1:8" ht="12.75">
      <c r="A26" s="4" t="s">
        <v>27</v>
      </c>
      <c r="B26" s="4" t="s">
        <v>28</v>
      </c>
      <c r="C26" s="5">
        <v>0</v>
      </c>
      <c r="D26" s="5">
        <v>14583</v>
      </c>
      <c r="E26" s="5">
        <f t="shared" si="0"/>
        <v>-14583</v>
      </c>
      <c r="F26" s="5">
        <v>0</v>
      </c>
      <c r="G26" s="5">
        <v>29170</v>
      </c>
      <c r="H26" s="5">
        <f t="shared" si="1"/>
        <v>-29170</v>
      </c>
    </row>
    <row r="27" spans="1:8" ht="12.75">
      <c r="A27" s="4" t="s">
        <v>29</v>
      </c>
      <c r="B27" s="4" t="s">
        <v>30</v>
      </c>
      <c r="C27" s="5">
        <v>490626.83</v>
      </c>
      <c r="D27" s="5">
        <v>516666.7</v>
      </c>
      <c r="E27" s="5">
        <f t="shared" si="0"/>
        <v>-26039.869999999995</v>
      </c>
      <c r="F27" s="5">
        <v>989071.09</v>
      </c>
      <c r="G27" s="5">
        <v>1033333.4</v>
      </c>
      <c r="H27" s="5">
        <f t="shared" si="1"/>
        <v>-44262.310000000056</v>
      </c>
    </row>
    <row r="28" spans="1:8" ht="12.75">
      <c r="A28" s="4" t="s">
        <v>31</v>
      </c>
      <c r="B28" s="4" t="s">
        <v>32</v>
      </c>
      <c r="C28" s="5">
        <v>500672.39</v>
      </c>
      <c r="D28" s="5">
        <v>525000</v>
      </c>
      <c r="E28" s="5">
        <f t="shared" si="0"/>
        <v>-24327.609999999986</v>
      </c>
      <c r="F28" s="5">
        <v>1010006.78</v>
      </c>
      <c r="G28" s="5">
        <v>1050000</v>
      </c>
      <c r="H28" s="5">
        <f t="shared" si="1"/>
        <v>-39993.219999999972</v>
      </c>
    </row>
    <row r="29" spans="1:8" ht="12.75">
      <c r="A29" s="4" t="s">
        <v>33</v>
      </c>
      <c r="B29" s="4" t="s">
        <v>34</v>
      </c>
      <c r="C29" s="5">
        <v>66244.42</v>
      </c>
      <c r="D29" s="5">
        <v>67000</v>
      </c>
      <c r="E29" s="5">
        <f t="shared" si="0"/>
        <v>-755.58000000000175</v>
      </c>
      <c r="F29" s="5">
        <v>132921.18</v>
      </c>
      <c r="G29" s="5">
        <v>134000</v>
      </c>
      <c r="H29" s="5">
        <f t="shared" si="1"/>
        <v>-1078.820000000007</v>
      </c>
    </row>
    <row r="30" spans="1:8" ht="12.75">
      <c r="A30" s="6"/>
      <c r="B30" s="6"/>
      <c r="C30" s="7"/>
      <c r="D30" s="7"/>
      <c r="E30" s="7"/>
      <c r="F30" s="7"/>
      <c r="G30" s="7"/>
      <c r="H30" s="7"/>
    </row>
    <row r="31" spans="1:8" ht="12.75">
      <c r="A31" s="8" t="s">
        <v>0</v>
      </c>
      <c r="B31" s="8" t="s">
        <v>35</v>
      </c>
      <c r="C31" s="9">
        <f>ROUND(SUBTOTAL(9, C14:C30), 5)</f>
        <v>8297307.3200000003</v>
      </c>
      <c r="D31" s="9">
        <f>ROUND(SUBTOTAL(9, D14:D30), 5)</f>
        <v>13254939.789999999</v>
      </c>
      <c r="E31" s="9">
        <f>C31-D31</f>
        <v>-4957632.4699999988</v>
      </c>
      <c r="F31" s="9">
        <f>ROUND(SUBTOTAL(9, F14:F30), 5)</f>
        <v>16662966.41</v>
      </c>
      <c r="G31" s="9">
        <f>ROUND(SUBTOTAL(9, G14:G30), 5)</f>
        <v>22918954.350000001</v>
      </c>
      <c r="H31" s="9">
        <f>F31-G31</f>
        <v>-6255987.9400000013</v>
      </c>
    </row>
    <row r="32" spans="1:8">
      <c r="A32" s="10" t="s">
        <v>0</v>
      </c>
      <c r="B32" s="3"/>
      <c r="C32" s="3"/>
      <c r="D32" s="3"/>
      <c r="E32" s="3"/>
      <c r="F32" s="3"/>
      <c r="G32" s="3"/>
      <c r="H32" s="3"/>
    </row>
    <row r="33" spans="1:8" ht="12.75">
      <c r="A33" s="8" t="s">
        <v>36</v>
      </c>
      <c r="B33" s="11"/>
      <c r="C33" s="11"/>
      <c r="D33" s="11"/>
      <c r="E33" s="11"/>
      <c r="F33" s="11"/>
      <c r="G33" s="11"/>
      <c r="H33" s="11"/>
    </row>
    <row r="34" spans="1:8" ht="12.75">
      <c r="A34" s="4" t="s">
        <v>37</v>
      </c>
      <c r="B34" s="4" t="s">
        <v>38</v>
      </c>
      <c r="C34" s="5">
        <v>0</v>
      </c>
      <c r="D34" s="5">
        <v>32500</v>
      </c>
      <c r="E34" s="5">
        <f t="shared" ref="E34:E54" si="2">C34-D34</f>
        <v>-32500</v>
      </c>
      <c r="F34" s="5">
        <v>26.93</v>
      </c>
      <c r="G34" s="5">
        <v>65000</v>
      </c>
      <c r="H34" s="5">
        <f t="shared" ref="H34:H54" si="3">F34-G34</f>
        <v>-64973.07</v>
      </c>
    </row>
    <row r="35" spans="1:8" ht="12.75">
      <c r="A35" s="4" t="s">
        <v>39</v>
      </c>
      <c r="B35" s="4" t="s">
        <v>40</v>
      </c>
      <c r="C35" s="5">
        <v>3955.65</v>
      </c>
      <c r="D35" s="5">
        <v>229166.66</v>
      </c>
      <c r="E35" s="5">
        <f t="shared" si="2"/>
        <v>-225211.01</v>
      </c>
      <c r="F35" s="5">
        <v>824214.05</v>
      </c>
      <c r="G35" s="5">
        <v>458333.36</v>
      </c>
      <c r="H35" s="5">
        <f t="shared" si="3"/>
        <v>365880.69000000006</v>
      </c>
    </row>
    <row r="36" spans="1:8" ht="12.75">
      <c r="A36" s="4" t="s">
        <v>41</v>
      </c>
      <c r="B36" s="4" t="s">
        <v>42</v>
      </c>
      <c r="C36" s="5">
        <v>572831.80000000005</v>
      </c>
      <c r="D36" s="5">
        <v>450000</v>
      </c>
      <c r="E36" s="5">
        <f t="shared" si="2"/>
        <v>122831.80000000005</v>
      </c>
      <c r="F36" s="5">
        <v>711141.2</v>
      </c>
      <c r="G36" s="5">
        <v>900000</v>
      </c>
      <c r="H36" s="5">
        <f t="shared" si="3"/>
        <v>-188858.80000000005</v>
      </c>
    </row>
    <row r="37" spans="1:8" ht="12.75">
      <c r="A37" s="4" t="s">
        <v>43</v>
      </c>
      <c r="B37" s="4" t="s">
        <v>44</v>
      </c>
      <c r="C37" s="5">
        <v>114213.45</v>
      </c>
      <c r="D37" s="5">
        <v>127500</v>
      </c>
      <c r="E37" s="5">
        <f t="shared" si="2"/>
        <v>-13286.550000000003</v>
      </c>
      <c r="F37" s="5">
        <v>192557.66</v>
      </c>
      <c r="G37" s="5">
        <v>255000</v>
      </c>
      <c r="H37" s="5">
        <f t="shared" si="3"/>
        <v>-62442.34</v>
      </c>
    </row>
    <row r="38" spans="1:8" ht="12.75">
      <c r="A38" s="4" t="s">
        <v>45</v>
      </c>
      <c r="B38" s="4" t="s">
        <v>46</v>
      </c>
      <c r="C38" s="5">
        <v>0</v>
      </c>
      <c r="D38" s="5">
        <v>25000</v>
      </c>
      <c r="E38" s="5">
        <f t="shared" si="2"/>
        <v>-25000</v>
      </c>
      <c r="F38" s="5">
        <v>0</v>
      </c>
      <c r="G38" s="5">
        <v>50000</v>
      </c>
      <c r="H38" s="5">
        <f t="shared" si="3"/>
        <v>-50000</v>
      </c>
    </row>
    <row r="39" spans="1:8" ht="12.75">
      <c r="A39" s="4" t="s">
        <v>47</v>
      </c>
      <c r="B39" s="4" t="s">
        <v>48</v>
      </c>
      <c r="C39" s="5">
        <v>0</v>
      </c>
      <c r="D39" s="5">
        <v>58333.33</v>
      </c>
      <c r="E39" s="5">
        <f t="shared" si="2"/>
        <v>-58333.33</v>
      </c>
      <c r="F39" s="5">
        <v>0</v>
      </c>
      <c r="G39" s="5">
        <v>116666.7</v>
      </c>
      <c r="H39" s="5">
        <f t="shared" si="3"/>
        <v>-116666.7</v>
      </c>
    </row>
    <row r="40" spans="1:8" ht="12.75">
      <c r="A40" s="4" t="s">
        <v>49</v>
      </c>
      <c r="B40" s="4" t="s">
        <v>50</v>
      </c>
      <c r="C40" s="5">
        <v>0</v>
      </c>
      <c r="D40" s="5">
        <v>41666.660000000003</v>
      </c>
      <c r="E40" s="5">
        <f t="shared" si="2"/>
        <v>-41666.660000000003</v>
      </c>
      <c r="F40" s="5">
        <v>0</v>
      </c>
      <c r="G40" s="5">
        <v>83333.320000000007</v>
      </c>
      <c r="H40" s="5">
        <f t="shared" si="3"/>
        <v>-83333.320000000007</v>
      </c>
    </row>
    <row r="41" spans="1:8" ht="12.75">
      <c r="A41" s="4" t="s">
        <v>51</v>
      </c>
      <c r="B41" s="4" t="s">
        <v>52</v>
      </c>
      <c r="C41" s="5">
        <v>0</v>
      </c>
      <c r="D41" s="5">
        <v>33333.33</v>
      </c>
      <c r="E41" s="5">
        <f t="shared" si="2"/>
        <v>-33333.33</v>
      </c>
      <c r="F41" s="5">
        <v>0</v>
      </c>
      <c r="G41" s="5">
        <v>66666.7</v>
      </c>
      <c r="H41" s="5">
        <f t="shared" si="3"/>
        <v>-66666.7</v>
      </c>
    </row>
    <row r="42" spans="1:8" ht="12.75">
      <c r="A42" s="4" t="s">
        <v>53</v>
      </c>
      <c r="B42" s="4" t="s">
        <v>54</v>
      </c>
      <c r="C42" s="5">
        <v>60694.6</v>
      </c>
      <c r="D42" s="5">
        <v>508333.33</v>
      </c>
      <c r="E42" s="5">
        <f t="shared" si="2"/>
        <v>-447638.73000000004</v>
      </c>
      <c r="F42" s="5">
        <v>788771.93</v>
      </c>
      <c r="G42" s="5">
        <v>1016666.7</v>
      </c>
      <c r="H42" s="5">
        <f t="shared" si="3"/>
        <v>-227894.7699999999</v>
      </c>
    </row>
    <row r="43" spans="1:8" ht="12.75">
      <c r="A43" s="4" t="s">
        <v>55</v>
      </c>
      <c r="B43" s="4" t="s">
        <v>56</v>
      </c>
      <c r="C43" s="5">
        <v>134520</v>
      </c>
      <c r="D43" s="5">
        <v>166666.66</v>
      </c>
      <c r="E43" s="5">
        <f t="shared" si="2"/>
        <v>-32146.660000000003</v>
      </c>
      <c r="F43" s="5">
        <v>269040</v>
      </c>
      <c r="G43" s="5">
        <v>333333.3</v>
      </c>
      <c r="H43" s="5">
        <f t="shared" si="3"/>
        <v>-64293.299999999988</v>
      </c>
    </row>
    <row r="44" spans="1:8" ht="12.75">
      <c r="A44" s="4" t="s">
        <v>57</v>
      </c>
      <c r="B44" s="4" t="s">
        <v>58</v>
      </c>
      <c r="C44" s="5">
        <v>504571.74</v>
      </c>
      <c r="D44" s="5">
        <v>33333.33</v>
      </c>
      <c r="E44" s="5">
        <f t="shared" si="2"/>
        <v>471238.41</v>
      </c>
      <c r="F44" s="5">
        <v>527796.46</v>
      </c>
      <c r="G44" s="5">
        <v>66666.7</v>
      </c>
      <c r="H44" s="5">
        <f t="shared" si="3"/>
        <v>461129.75999999995</v>
      </c>
    </row>
    <row r="45" spans="1:8" ht="12.75">
      <c r="A45" s="4" t="s">
        <v>59</v>
      </c>
      <c r="B45" s="4" t="s">
        <v>60</v>
      </c>
      <c r="C45" s="5">
        <v>434720.31</v>
      </c>
      <c r="D45" s="5">
        <v>58333.33</v>
      </c>
      <c r="E45" s="5">
        <f t="shared" si="2"/>
        <v>376386.98</v>
      </c>
      <c r="F45" s="5">
        <v>434720.31</v>
      </c>
      <c r="G45" s="5">
        <v>116666.7</v>
      </c>
      <c r="H45" s="5">
        <f t="shared" si="3"/>
        <v>318053.61</v>
      </c>
    </row>
    <row r="46" spans="1:8" ht="12.75">
      <c r="A46" s="4" t="s">
        <v>61</v>
      </c>
      <c r="B46" s="4" t="s">
        <v>62</v>
      </c>
      <c r="C46" s="5">
        <v>0</v>
      </c>
      <c r="D46" s="5">
        <v>8333.33</v>
      </c>
      <c r="E46" s="5">
        <f t="shared" si="2"/>
        <v>-8333.33</v>
      </c>
      <c r="F46" s="5">
        <v>0</v>
      </c>
      <c r="G46" s="5">
        <v>16666.7</v>
      </c>
      <c r="H46" s="5">
        <f t="shared" si="3"/>
        <v>-16666.7</v>
      </c>
    </row>
    <row r="47" spans="1:8" ht="12.75">
      <c r="A47" s="4" t="s">
        <v>63</v>
      </c>
      <c r="B47" s="4" t="s">
        <v>64</v>
      </c>
      <c r="C47" s="5">
        <v>0</v>
      </c>
      <c r="D47" s="5">
        <v>6250</v>
      </c>
      <c r="E47" s="5">
        <f t="shared" si="2"/>
        <v>-6250</v>
      </c>
      <c r="F47" s="5">
        <v>0</v>
      </c>
      <c r="G47" s="5">
        <v>12500</v>
      </c>
      <c r="H47" s="5">
        <f t="shared" si="3"/>
        <v>-12500</v>
      </c>
    </row>
    <row r="48" spans="1:8" ht="12.75">
      <c r="A48" s="4" t="s">
        <v>65</v>
      </c>
      <c r="B48" s="4" t="s">
        <v>66</v>
      </c>
      <c r="C48" s="5">
        <v>0</v>
      </c>
      <c r="D48" s="5">
        <v>25000</v>
      </c>
      <c r="E48" s="5">
        <f t="shared" si="2"/>
        <v>-25000</v>
      </c>
      <c r="F48" s="5">
        <v>6300</v>
      </c>
      <c r="G48" s="5">
        <v>50000</v>
      </c>
      <c r="H48" s="5">
        <f t="shared" si="3"/>
        <v>-43700</v>
      </c>
    </row>
    <row r="49" spans="1:8" ht="12.75">
      <c r="A49" s="4" t="s">
        <v>112</v>
      </c>
      <c r="B49" s="4" t="s">
        <v>113</v>
      </c>
      <c r="C49" s="5">
        <v>0</v>
      </c>
      <c r="D49" s="5">
        <v>2000</v>
      </c>
      <c r="E49" s="5">
        <f t="shared" si="2"/>
        <v>-2000</v>
      </c>
      <c r="F49" s="5">
        <v>0</v>
      </c>
      <c r="G49" s="5">
        <v>2000</v>
      </c>
      <c r="H49" s="5">
        <f t="shared" si="3"/>
        <v>-2000</v>
      </c>
    </row>
    <row r="50" spans="1:8" ht="12.75">
      <c r="A50" s="4" t="s">
        <v>67</v>
      </c>
      <c r="B50" s="4" t="s">
        <v>68</v>
      </c>
      <c r="C50" s="5">
        <v>0</v>
      </c>
      <c r="D50" s="5">
        <v>10833</v>
      </c>
      <c r="E50" s="5">
        <f t="shared" si="2"/>
        <v>-10833</v>
      </c>
      <c r="F50" s="5">
        <v>0</v>
      </c>
      <c r="G50" s="5">
        <v>21666</v>
      </c>
      <c r="H50" s="5">
        <f t="shared" si="3"/>
        <v>-21666</v>
      </c>
    </row>
    <row r="51" spans="1:8" ht="12.75">
      <c r="A51" s="4" t="s">
        <v>69</v>
      </c>
      <c r="B51" s="4" t="s">
        <v>70</v>
      </c>
      <c r="C51" s="5">
        <v>0</v>
      </c>
      <c r="D51" s="5">
        <v>6250</v>
      </c>
      <c r="E51" s="5">
        <f t="shared" si="2"/>
        <v>-6250</v>
      </c>
      <c r="F51" s="5">
        <v>0</v>
      </c>
      <c r="G51" s="5">
        <v>12500</v>
      </c>
      <c r="H51" s="5">
        <f t="shared" si="3"/>
        <v>-12500</v>
      </c>
    </row>
    <row r="52" spans="1:8" ht="12.75">
      <c r="A52" s="4" t="s">
        <v>71</v>
      </c>
      <c r="B52" s="4" t="s">
        <v>72</v>
      </c>
      <c r="C52" s="5">
        <v>0</v>
      </c>
      <c r="D52" s="5">
        <v>12500</v>
      </c>
      <c r="E52" s="5">
        <f t="shared" si="2"/>
        <v>-12500</v>
      </c>
      <c r="F52" s="5">
        <v>0</v>
      </c>
      <c r="G52" s="5">
        <v>25000</v>
      </c>
      <c r="H52" s="5">
        <f t="shared" si="3"/>
        <v>-25000</v>
      </c>
    </row>
    <row r="53" spans="1:8" ht="12.75">
      <c r="A53" s="4" t="s">
        <v>73</v>
      </c>
      <c r="B53" s="4" t="s">
        <v>74</v>
      </c>
      <c r="C53" s="5">
        <v>0</v>
      </c>
      <c r="D53" s="5">
        <v>8333.33</v>
      </c>
      <c r="E53" s="5">
        <f t="shared" si="2"/>
        <v>-8333.33</v>
      </c>
      <c r="F53" s="5">
        <v>11306.39</v>
      </c>
      <c r="G53" s="5">
        <v>16666.669999999998</v>
      </c>
      <c r="H53" s="5">
        <f t="shared" si="3"/>
        <v>-5360.2799999999988</v>
      </c>
    </row>
    <row r="54" spans="1:8" ht="12.75">
      <c r="A54" s="4" t="s">
        <v>114</v>
      </c>
      <c r="B54" s="4" t="s">
        <v>115</v>
      </c>
      <c r="C54" s="5">
        <v>0</v>
      </c>
      <c r="D54" s="5">
        <v>0</v>
      </c>
      <c r="E54" s="5">
        <f t="shared" si="2"/>
        <v>0</v>
      </c>
      <c r="F54" s="5">
        <v>0</v>
      </c>
      <c r="G54" s="5">
        <v>5000</v>
      </c>
      <c r="H54" s="5">
        <f t="shared" si="3"/>
        <v>-5000</v>
      </c>
    </row>
    <row r="55" spans="1:8" ht="12.75">
      <c r="A55" s="6"/>
      <c r="B55" s="6"/>
      <c r="C55" s="7"/>
      <c r="D55" s="7"/>
      <c r="E55" s="7"/>
      <c r="F55" s="7"/>
      <c r="G55" s="7"/>
      <c r="H55" s="7"/>
    </row>
    <row r="56" spans="1:8" ht="12.75">
      <c r="A56" s="8" t="s">
        <v>0</v>
      </c>
      <c r="B56" s="8" t="s">
        <v>35</v>
      </c>
      <c r="C56" s="9">
        <f>ROUND(SUBTOTAL(9, C32:C55), 5)</f>
        <v>1825507.55</v>
      </c>
      <c r="D56" s="9">
        <f>ROUND(SUBTOTAL(9, D32:D55), 5)</f>
        <v>1843666.29</v>
      </c>
      <c r="E56" s="9">
        <f>C56-D56</f>
        <v>-18158.739999999991</v>
      </c>
      <c r="F56" s="9">
        <f>ROUND(SUBTOTAL(9, F32:F55), 5)</f>
        <v>3765874.93</v>
      </c>
      <c r="G56" s="9">
        <f>ROUND(SUBTOTAL(9, G32:G55), 5)</f>
        <v>3690332.85</v>
      </c>
      <c r="H56" s="9">
        <f>F56-G56</f>
        <v>75542.080000000075</v>
      </c>
    </row>
    <row r="57" spans="1:8">
      <c r="A57" s="10" t="s">
        <v>0</v>
      </c>
      <c r="B57" s="3"/>
      <c r="C57" s="3"/>
      <c r="D57" s="3"/>
      <c r="E57" s="3"/>
      <c r="F57" s="3"/>
      <c r="G57" s="3"/>
      <c r="H57" s="3"/>
    </row>
    <row r="58" spans="1:8" ht="12.75">
      <c r="A58" s="8" t="s">
        <v>75</v>
      </c>
      <c r="B58" s="11"/>
      <c r="C58" s="11"/>
      <c r="D58" s="11"/>
      <c r="E58" s="11"/>
      <c r="F58" s="11"/>
      <c r="G58" s="11"/>
      <c r="H58" s="11"/>
    </row>
    <row r="59" spans="1:8" ht="12.75">
      <c r="A59" s="4" t="s">
        <v>76</v>
      </c>
      <c r="B59" s="4" t="s">
        <v>77</v>
      </c>
      <c r="C59" s="5">
        <v>167666.20000000001</v>
      </c>
      <c r="D59" s="5">
        <v>100000</v>
      </c>
      <c r="E59" s="5">
        <f t="shared" ref="E59:E69" si="4">C59-D59</f>
        <v>67666.200000000012</v>
      </c>
      <c r="F59" s="5">
        <v>261783</v>
      </c>
      <c r="G59" s="5">
        <v>270000</v>
      </c>
      <c r="H59" s="5">
        <f t="shared" ref="H59:H69" si="5">F59-G59</f>
        <v>-8217</v>
      </c>
    </row>
    <row r="60" spans="1:8" ht="12.75">
      <c r="A60" s="4" t="s">
        <v>116</v>
      </c>
      <c r="B60" s="4" t="s">
        <v>117</v>
      </c>
      <c r="C60" s="5">
        <v>0</v>
      </c>
      <c r="D60" s="5">
        <v>90000</v>
      </c>
      <c r="E60" s="5">
        <f t="shared" si="4"/>
        <v>-90000</v>
      </c>
      <c r="F60" s="5">
        <v>0</v>
      </c>
      <c r="G60" s="5">
        <v>90000</v>
      </c>
      <c r="H60" s="5">
        <f t="shared" si="5"/>
        <v>-90000</v>
      </c>
    </row>
    <row r="61" spans="1:8" ht="12.75">
      <c r="A61" s="4" t="s">
        <v>78</v>
      </c>
      <c r="B61" s="4" t="s">
        <v>79</v>
      </c>
      <c r="C61" s="5">
        <v>0</v>
      </c>
      <c r="D61" s="5">
        <v>0</v>
      </c>
      <c r="E61" s="5">
        <f t="shared" si="4"/>
        <v>0</v>
      </c>
      <c r="F61" s="5">
        <v>0</v>
      </c>
      <c r="G61" s="5">
        <v>5000</v>
      </c>
      <c r="H61" s="5">
        <f t="shared" si="5"/>
        <v>-5000</v>
      </c>
    </row>
    <row r="62" spans="1:8" ht="12.75">
      <c r="A62" s="4" t="s">
        <v>80</v>
      </c>
      <c r="B62" s="4" t="s">
        <v>81</v>
      </c>
      <c r="C62" s="5">
        <v>0</v>
      </c>
      <c r="D62" s="5">
        <v>25000</v>
      </c>
      <c r="E62" s="5">
        <f t="shared" si="4"/>
        <v>-25000</v>
      </c>
      <c r="F62" s="5">
        <v>0</v>
      </c>
      <c r="G62" s="5">
        <v>50000</v>
      </c>
      <c r="H62" s="5">
        <f t="shared" si="5"/>
        <v>-50000</v>
      </c>
    </row>
    <row r="63" spans="1:8" ht="12.75">
      <c r="A63" s="4" t="s">
        <v>82</v>
      </c>
      <c r="B63" s="4" t="s">
        <v>83</v>
      </c>
      <c r="C63" s="5">
        <v>0</v>
      </c>
      <c r="D63" s="5">
        <v>15000</v>
      </c>
      <c r="E63" s="5">
        <f t="shared" si="4"/>
        <v>-15000</v>
      </c>
      <c r="F63" s="5">
        <v>0</v>
      </c>
      <c r="G63" s="5">
        <v>20000</v>
      </c>
      <c r="H63" s="5">
        <f t="shared" si="5"/>
        <v>-20000</v>
      </c>
    </row>
    <row r="64" spans="1:8" ht="12.75">
      <c r="A64" s="4" t="s">
        <v>84</v>
      </c>
      <c r="B64" s="4" t="s">
        <v>85</v>
      </c>
      <c r="C64" s="5">
        <v>690000</v>
      </c>
      <c r="D64" s="5">
        <v>500000</v>
      </c>
      <c r="E64" s="5">
        <f t="shared" si="4"/>
        <v>190000</v>
      </c>
      <c r="F64" s="5">
        <v>990000</v>
      </c>
      <c r="G64" s="5">
        <v>1000000</v>
      </c>
      <c r="H64" s="5">
        <f t="shared" si="5"/>
        <v>-10000</v>
      </c>
    </row>
    <row r="65" spans="1:8" ht="12.75">
      <c r="A65" s="4" t="s">
        <v>86</v>
      </c>
      <c r="B65" s="4" t="s">
        <v>87</v>
      </c>
      <c r="C65" s="5">
        <v>0</v>
      </c>
      <c r="D65" s="5">
        <v>16666.7</v>
      </c>
      <c r="E65" s="5">
        <f t="shared" si="4"/>
        <v>-16666.7</v>
      </c>
      <c r="F65" s="5">
        <v>0</v>
      </c>
      <c r="G65" s="5">
        <v>33333.4</v>
      </c>
      <c r="H65" s="5">
        <f t="shared" si="5"/>
        <v>-33333.4</v>
      </c>
    </row>
    <row r="66" spans="1:8" ht="12.75">
      <c r="A66" s="4" t="s">
        <v>88</v>
      </c>
      <c r="B66" s="4" t="s">
        <v>89</v>
      </c>
      <c r="C66" s="5">
        <v>0</v>
      </c>
      <c r="D66" s="5">
        <v>91666.7</v>
      </c>
      <c r="E66" s="5">
        <f t="shared" si="4"/>
        <v>-91666.7</v>
      </c>
      <c r="F66" s="5">
        <v>10000</v>
      </c>
      <c r="G66" s="5">
        <v>183333.4</v>
      </c>
      <c r="H66" s="5">
        <f t="shared" si="5"/>
        <v>-173333.4</v>
      </c>
    </row>
    <row r="67" spans="1:8" ht="12.75">
      <c r="A67" s="4" t="s">
        <v>90</v>
      </c>
      <c r="B67" s="4" t="s">
        <v>91</v>
      </c>
      <c r="C67" s="5">
        <v>0</v>
      </c>
      <c r="D67" s="5">
        <v>2000</v>
      </c>
      <c r="E67" s="5">
        <f t="shared" si="4"/>
        <v>-2000</v>
      </c>
      <c r="F67" s="5">
        <v>0</v>
      </c>
      <c r="G67" s="5">
        <v>3000</v>
      </c>
      <c r="H67" s="5">
        <f t="shared" si="5"/>
        <v>-3000</v>
      </c>
    </row>
    <row r="68" spans="1:8" ht="12.75">
      <c r="A68" s="4" t="s">
        <v>92</v>
      </c>
      <c r="B68" s="4" t="s">
        <v>93</v>
      </c>
      <c r="C68" s="5">
        <v>0</v>
      </c>
      <c r="D68" s="5">
        <v>6000</v>
      </c>
      <c r="E68" s="5">
        <f t="shared" si="4"/>
        <v>-6000</v>
      </c>
      <c r="F68" s="5">
        <v>0</v>
      </c>
      <c r="G68" s="5">
        <v>8000</v>
      </c>
      <c r="H68" s="5">
        <f t="shared" si="5"/>
        <v>-8000</v>
      </c>
    </row>
    <row r="69" spans="1:8" ht="12.75">
      <c r="A69" s="4" t="s">
        <v>94</v>
      </c>
      <c r="B69" s="4" t="s">
        <v>95</v>
      </c>
      <c r="C69" s="5">
        <v>0</v>
      </c>
      <c r="D69" s="5">
        <v>20000</v>
      </c>
      <c r="E69" s="5">
        <f t="shared" si="4"/>
        <v>-20000</v>
      </c>
      <c r="F69" s="5">
        <v>0</v>
      </c>
      <c r="G69" s="5">
        <v>28000</v>
      </c>
      <c r="H69" s="5">
        <f t="shared" si="5"/>
        <v>-28000</v>
      </c>
    </row>
    <row r="70" spans="1:8" ht="12.75">
      <c r="A70" s="6"/>
      <c r="B70" s="6"/>
      <c r="C70" s="7"/>
      <c r="D70" s="7"/>
      <c r="E70" s="7"/>
      <c r="F70" s="7"/>
      <c r="G70" s="7"/>
      <c r="H70" s="7"/>
    </row>
    <row r="71" spans="1:8" ht="12.75">
      <c r="A71" s="8" t="s">
        <v>0</v>
      </c>
      <c r="B71" s="8" t="s">
        <v>35</v>
      </c>
      <c r="C71" s="9">
        <f>ROUND(SUBTOTAL(9, C57:C70), 5)</f>
        <v>857666.2</v>
      </c>
      <c r="D71" s="9">
        <f>ROUND(SUBTOTAL(9, D57:D70), 5)</f>
        <v>866333.4</v>
      </c>
      <c r="E71" s="9">
        <f>C71-D71</f>
        <v>-8667.2000000000698</v>
      </c>
      <c r="F71" s="9">
        <f>ROUND(SUBTOTAL(9, F57:F70), 5)</f>
        <v>1261783</v>
      </c>
      <c r="G71" s="9">
        <f>ROUND(SUBTOTAL(9, G57:G70), 5)</f>
        <v>1690666.8</v>
      </c>
      <c r="H71" s="9">
        <f>F71-G71</f>
        <v>-428883.80000000005</v>
      </c>
    </row>
    <row r="72" spans="1:8">
      <c r="A72" s="10" t="s">
        <v>0</v>
      </c>
      <c r="B72" s="3"/>
      <c r="C72" s="3"/>
      <c r="D72" s="3"/>
      <c r="E72" s="3"/>
      <c r="F72" s="3"/>
      <c r="G72" s="3"/>
      <c r="H72" s="3"/>
    </row>
    <row r="73" spans="1:8" ht="12.75">
      <c r="A73" s="8" t="s">
        <v>96</v>
      </c>
      <c r="B73" s="11"/>
      <c r="C73" s="11"/>
      <c r="D73" s="11"/>
      <c r="E73" s="11"/>
      <c r="F73" s="11"/>
      <c r="G73" s="11"/>
      <c r="H73" s="11"/>
    </row>
    <row r="74" spans="1:8" ht="12.75">
      <c r="A74" s="6"/>
      <c r="B74" s="6"/>
      <c r="C74" s="7"/>
      <c r="D74" s="7"/>
      <c r="E74" s="7"/>
      <c r="F74" s="7"/>
      <c r="G74" s="7"/>
      <c r="H74" s="7"/>
    </row>
    <row r="75" spans="1:8" ht="12.75">
      <c r="A75" s="8" t="s">
        <v>0</v>
      </c>
      <c r="B75" s="8" t="s">
        <v>35</v>
      </c>
      <c r="C75" s="9">
        <f>ROUND(SUBTOTAL(9, C72:C74), 5)</f>
        <v>0</v>
      </c>
      <c r="D75" s="9">
        <f>ROUND(SUBTOTAL(9, D72:D74), 5)</f>
        <v>0</v>
      </c>
      <c r="E75" s="9">
        <f>C75-D75</f>
        <v>0</v>
      </c>
      <c r="F75" s="9">
        <f>ROUND(SUBTOTAL(9, F72:F74), 5)</f>
        <v>0</v>
      </c>
      <c r="G75" s="9">
        <f>ROUND(SUBTOTAL(9, G72:G74), 5)</f>
        <v>0</v>
      </c>
      <c r="H75" s="9">
        <f>F75-G75</f>
        <v>0</v>
      </c>
    </row>
    <row r="76" spans="1:8">
      <c r="A76" s="10" t="s">
        <v>0</v>
      </c>
      <c r="B76" s="3"/>
      <c r="C76" s="3"/>
      <c r="D76" s="3"/>
      <c r="E76" s="3"/>
      <c r="F76" s="3"/>
      <c r="G76" s="3"/>
      <c r="H76" s="3"/>
    </row>
    <row r="77" spans="1:8" ht="12.75">
      <c r="A77" s="8" t="s">
        <v>97</v>
      </c>
      <c r="B77" s="11"/>
      <c r="C77" s="11"/>
      <c r="D77" s="11"/>
      <c r="E77" s="11"/>
      <c r="F77" s="11"/>
      <c r="G77" s="11"/>
      <c r="H77" s="11"/>
    </row>
    <row r="78" spans="1:8" ht="12.75">
      <c r="A78" s="4" t="s">
        <v>118</v>
      </c>
      <c r="B78" s="4" t="s">
        <v>119</v>
      </c>
      <c r="C78" s="5">
        <v>0</v>
      </c>
      <c r="D78" s="5">
        <v>35000</v>
      </c>
      <c r="E78" s="5">
        <f>C78-D78</f>
        <v>-35000</v>
      </c>
      <c r="F78" s="5">
        <v>0</v>
      </c>
      <c r="G78" s="5">
        <v>70000</v>
      </c>
      <c r="H78" s="5">
        <f>F78-G78</f>
        <v>-70000</v>
      </c>
    </row>
    <row r="79" spans="1:8" ht="12.75">
      <c r="A79" s="4" t="s">
        <v>120</v>
      </c>
      <c r="B79" s="4" t="s">
        <v>121</v>
      </c>
      <c r="C79" s="5">
        <v>0</v>
      </c>
      <c r="D79" s="5">
        <v>300000</v>
      </c>
      <c r="E79" s="5">
        <f>C79-D79</f>
        <v>-300000</v>
      </c>
      <c r="F79" s="5">
        <v>0</v>
      </c>
      <c r="G79" s="5">
        <v>500000</v>
      </c>
      <c r="H79" s="5">
        <f>F79-G79</f>
        <v>-500000</v>
      </c>
    </row>
    <row r="80" spans="1:8" ht="12.75">
      <c r="A80" s="4" t="s">
        <v>122</v>
      </c>
      <c r="B80" s="4" t="s">
        <v>123</v>
      </c>
      <c r="C80" s="5">
        <v>0</v>
      </c>
      <c r="D80" s="5">
        <v>262000</v>
      </c>
      <c r="E80" s="5">
        <f>C80-D80</f>
        <v>-262000</v>
      </c>
      <c r="F80" s="5">
        <v>0</v>
      </c>
      <c r="G80" s="5">
        <v>262727.93</v>
      </c>
      <c r="H80" s="5">
        <f>F80-G80</f>
        <v>-262727.93</v>
      </c>
    </row>
    <row r="81" spans="1:8" ht="12.75">
      <c r="A81" s="6"/>
      <c r="B81" s="6"/>
      <c r="C81" s="7"/>
      <c r="D81" s="7"/>
      <c r="E81" s="7"/>
      <c r="F81" s="7"/>
      <c r="G81" s="7"/>
      <c r="H81" s="7"/>
    </row>
    <row r="82" spans="1:8" ht="13.5" thickBot="1">
      <c r="A82" s="8" t="s">
        <v>0</v>
      </c>
      <c r="B82" s="8" t="s">
        <v>35</v>
      </c>
      <c r="C82" s="9">
        <f>ROUND(SUBTOTAL(9, C76:C81), 5)</f>
        <v>0</v>
      </c>
      <c r="D82" s="9">
        <f>ROUND(SUBTOTAL(9, D76:D81), 5)</f>
        <v>597000</v>
      </c>
      <c r="E82" s="9">
        <f>C82-D82</f>
        <v>-597000</v>
      </c>
      <c r="F82" s="9">
        <f>ROUND(SUBTOTAL(9, F76:F81), 5)</f>
        <v>0</v>
      </c>
      <c r="G82" s="9">
        <f>ROUND(SUBTOTAL(9, G76:G81), 5)</f>
        <v>832727.93</v>
      </c>
      <c r="H82" s="9">
        <f>F82-G82</f>
        <v>-832727.93</v>
      </c>
    </row>
    <row r="83" spans="1:8" ht="13.5" thickTop="1">
      <c r="A83" s="6"/>
      <c r="B83" s="6"/>
      <c r="C83" s="12"/>
      <c r="D83" s="12"/>
      <c r="E83" s="12"/>
      <c r="F83" s="12"/>
      <c r="G83" s="12"/>
      <c r="H83" s="12"/>
    </row>
    <row r="84" spans="1:8" ht="12.75">
      <c r="A84" s="8" t="s">
        <v>0</v>
      </c>
      <c r="B84" s="8" t="s">
        <v>98</v>
      </c>
      <c r="C84" s="9">
        <f>ROUND(C31+C56+C71+C75+C82, 5)</f>
        <v>10980481.07</v>
      </c>
      <c r="D84" s="9">
        <f>ROUND(D31+D56+D71+D75+D82, 5)</f>
        <v>16561939.48</v>
      </c>
      <c r="E84" s="9">
        <f>C84-D84</f>
        <v>-5581458.4100000001</v>
      </c>
      <c r="F84" s="9">
        <f>ROUND(F31+F56+F71+F75+F82, 5)</f>
        <v>21690624.34</v>
      </c>
      <c r="G84" s="9">
        <f>ROUND(G31+G56+G71+G75+G82, 5)</f>
        <v>29132681.93</v>
      </c>
      <c r="H84" s="9">
        <f>F84-G84</f>
        <v>-7442057.5899999999</v>
      </c>
    </row>
    <row r="85" spans="1:8" ht="12.75">
      <c r="A85" s="6"/>
      <c r="B85" s="6"/>
      <c r="C85" s="7"/>
      <c r="D85" s="7"/>
      <c r="E85" s="7"/>
      <c r="F85" s="7"/>
      <c r="G85" s="7"/>
      <c r="H85" s="7"/>
    </row>
    <row r="86" spans="1:8">
      <c r="A86" s="10" t="s">
        <v>0</v>
      </c>
      <c r="B86" s="3"/>
      <c r="C86" s="3"/>
      <c r="D86" s="3"/>
      <c r="E86" s="3"/>
      <c r="F86" s="3"/>
      <c r="G86" s="3"/>
      <c r="H86" s="3"/>
    </row>
    <row r="87" spans="1:8" ht="12.75">
      <c r="A87" s="6"/>
      <c r="B87" s="6"/>
      <c r="C87" s="7"/>
      <c r="D87" s="7"/>
      <c r="E87" s="7"/>
      <c r="F87" s="7"/>
      <c r="G87" s="7"/>
      <c r="H87" s="7"/>
    </row>
    <row r="88" spans="1:8" ht="12.75">
      <c r="A88" s="8" t="s">
        <v>0</v>
      </c>
      <c r="B88" s="8" t="s">
        <v>99</v>
      </c>
      <c r="C88" s="9">
        <f>-(ROUND(-C12+C84-SUBTOTAL(9, C86:C87), 5))</f>
        <v>4037630.37</v>
      </c>
      <c r="D88" s="9">
        <f>-(ROUND(-D12+D84-SUBTOTAL(9, D86:D87), 5))</f>
        <v>-1543828.04</v>
      </c>
      <c r="E88" s="9">
        <f>C88-D88</f>
        <v>5581458.4100000001</v>
      </c>
      <c r="F88" s="9">
        <f>-(ROUND(-F12+F84-SUBTOTAL(9, F86:F87), 5))</f>
        <v>10517288.6</v>
      </c>
      <c r="G88" s="9">
        <f>-(ROUND(-G12+G84-SUBTOTAL(9, G86:G87), 5))</f>
        <v>3255991.8</v>
      </c>
      <c r="H88" s="9">
        <f>F88-G88</f>
        <v>7261296.7999999998</v>
      </c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2018-02-12T13:44:05Z</cp:lastPrinted>
  <dcterms:created xsi:type="dcterms:W3CDTF">2017-10-11T14:07:04Z</dcterms:created>
  <dcterms:modified xsi:type="dcterms:W3CDTF">2018-03-12T15:04:28Z</dcterms:modified>
</cp:coreProperties>
</file>