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BG" sheetId="1" r:id="rId1"/>
  </sheets>
  <definedNames>
    <definedName name="_xlnm.Print_Area" localSheetId="0">'BG'!$A$4:$E$60</definedName>
  </definedNames>
  <calcPr fullCalcOnLoad="1"/>
</workbook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<sst xmlns="http://schemas.openxmlformats.org/spreadsheetml/2006/main" count="38" uniqueCount="38">
  <si>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</si>
  <si>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</si>
  <si>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</si>
  <si>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</si>
  <si>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</si>
  <si>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</si>
  <si>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</si>
  <si>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</si>
  <si>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</si>
  <si>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</si>
  <si>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</si>
  <si>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</si>
  <si>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</si>
  <si>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</si>
  <si>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</si>
  <si>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</si>
  <si>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</si>
  <si>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</si>
  <si>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</si>
  <si>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</si>
  <si>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</si>
  <si>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</si>
  <si>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</si>
  <si>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</si>
  <si>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</si>
  <si>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</si>
  <si>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</si>
  <si>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</si>
  <si>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</si>
  <si>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</si>
  <si>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</si>
  <si>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</si>
  <si>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</si>
  <si>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</si>
  <si>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</si>
  <si>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</si>
  <si>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</si>
  <si>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SEPTIEMBRE 2023 Y 2022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</si>
</sst>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_-* #,##0.00\ _P_t_s_-;\-* #,##0.00\ _P_t_s_-;_-* &quot;-&quot;??\ _P_t_s_-;_-@_-"/>
    <numFmt numFmtId="193" formatCode="#,##0.0"/>
    <numFmt numFmtId="194" formatCode="#,##0.0000000000"/>
    <numFmt numFmtId="195" formatCode="#,##0.00;\(#,##0.00\)"/>
    <numFmt numFmtId="196" formatCode="_-* #,##0.000\ _P_t_s_-;\-* #,##0.000\ _P_t_s_-;_-* &quot;-&quot;??\ _P_t_s_-;_-@_-"/>
    <numFmt numFmtId="197" formatCode="&quot;RD$&quot;#,##0.00"/>
    <numFmt numFmtId="198" formatCode="[$-1C0A]dddd\,\ dd&quot; de &quot;mmmm&quot; de &quot;yyyy"/>
    <numFmt numFmtId="199" formatCode="[$-1C0A]hh:mm:ss\ AM/PM"/>
    <numFmt numFmtId="200" formatCode="_(* #,##0.000_);_(* \(#,##0.000\);_(* &quot;-&quot;??_);_(@_)"/>
    <numFmt numFmtId="201" formatCode="_(* #,##0.0_);_(* \(#,##0.0\);_(* &quot;-&quot;??_);_(@_)"/>
    <numFmt numFmtId="202" formatCode="#,##0.0_);\(#,##0.0\)"/>
    <numFmt numFmtId="203" formatCode="#,##0.0000000000_);\(#,##0.0000000000\)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2" fillId="0" borderId="0" xfId="57" applyFill="1">
      <alignment/>
      <protection/>
    </xf>
    <xf numFmtId="0" fontId="2" fillId="32" borderId="0" xfId="57" applyFill="1">
      <alignment/>
      <protection/>
    </xf>
    <xf numFmtId="0" fontId="6" fillId="0" borderId="0" xfId="57" applyFont="1" applyAlignment="1">
      <alignment horizontal="center"/>
      <protection/>
    </xf>
    <xf numFmtId="49" fontId="7" fillId="0" borderId="0" xfId="57" applyNumberFormat="1" applyFont="1" applyAlignment="1">
      <alignment horizontal="center"/>
      <protection/>
    </xf>
    <xf numFmtId="43" fontId="7" fillId="0" borderId="0" xfId="57" applyNumberFormat="1" applyFont="1" applyAlignment="1">
      <alignment horizontal="right"/>
      <protection/>
    </xf>
    <xf numFmtId="0" fontId="8" fillId="0" borderId="0" xfId="57" applyFont="1">
      <alignment/>
      <protection/>
    </xf>
    <xf numFmtId="0" fontId="5" fillId="0" borderId="0" xfId="57" applyFont="1" applyFill="1">
      <alignment/>
      <protection/>
    </xf>
    <xf numFmtId="0" fontId="5" fillId="0" borderId="0" xfId="57" applyFont="1">
      <alignment/>
      <protection/>
    </xf>
    <xf numFmtId="0" fontId="8" fillId="0" borderId="0" xfId="57" applyFont="1" applyFill="1">
      <alignment/>
      <protection/>
    </xf>
    <xf numFmtId="49" fontId="8" fillId="0" borderId="0" xfId="57" applyNumberFormat="1" applyFont="1" applyAlignment="1">
      <alignment horizontal="left"/>
      <protection/>
    </xf>
    <xf numFmtId="49" fontId="8" fillId="0" borderId="0" xfId="57" applyNumberFormat="1" applyFont="1" applyAlignment="1">
      <alignment horizontal="center"/>
      <protection/>
    </xf>
    <xf numFmtId="43" fontId="8" fillId="0" borderId="0" xfId="57" applyNumberFormat="1" applyFont="1">
      <alignment/>
      <protection/>
    </xf>
    <xf numFmtId="49" fontId="7" fillId="0" borderId="0" xfId="57" applyNumberFormat="1" applyFont="1" applyAlignment="1">
      <alignment horizontal="left"/>
      <protection/>
    </xf>
    <xf numFmtId="43" fontId="8" fillId="0" borderId="0" xfId="57" applyNumberFormat="1" applyFont="1" applyFill="1">
      <alignment/>
      <protection/>
    </xf>
    <xf numFmtId="49" fontId="9" fillId="0" borderId="0" xfId="57" applyNumberFormat="1" applyFont="1" applyAlignment="1">
      <alignment horizontal="left"/>
      <protection/>
    </xf>
    <xf numFmtId="171" fontId="8" fillId="0" borderId="0" xfId="57" applyNumberFormat="1" applyFont="1">
      <alignment/>
      <protection/>
    </xf>
    <xf numFmtId="4" fontId="8" fillId="0" borderId="0" xfId="57" applyNumberFormat="1" applyFont="1">
      <alignment/>
      <protection/>
    </xf>
    <xf numFmtId="43" fontId="9" fillId="0" borderId="0" xfId="57" applyNumberFormat="1" applyFont="1" applyBorder="1" applyAlignment="1">
      <alignment horizontal="right"/>
      <protection/>
    </xf>
    <xf numFmtId="43" fontId="7" fillId="0" borderId="0" xfId="57" applyNumberFormat="1" applyFont="1" applyFill="1" applyAlignment="1">
      <alignment horizontal="right"/>
      <protection/>
    </xf>
    <xf numFmtId="195" fontId="52" fillId="0" borderId="0" xfId="57" applyNumberFormat="1" applyFont="1" applyAlignment="1">
      <alignment horizontal="right"/>
      <protection/>
    </xf>
    <xf numFmtId="49" fontId="9" fillId="0" borderId="0" xfId="57" applyNumberFormat="1" applyFont="1" applyBorder="1" applyAlignment="1">
      <alignment horizontal="left"/>
      <protection/>
    </xf>
    <xf numFmtId="0" fontId="8" fillId="0" borderId="0" xfId="57" applyFont="1" applyAlignment="1">
      <alignment horizontal="center"/>
      <protection/>
    </xf>
    <xf numFmtId="43" fontId="8" fillId="0" borderId="0" xfId="57" applyNumberFormat="1" applyFont="1" applyAlignment="1">
      <alignment horizontal="center"/>
      <protection/>
    </xf>
    <xf numFmtId="0" fontId="12" fillId="32" borderId="0" xfId="57" applyFont="1" applyFill="1">
      <alignment/>
      <protection/>
    </xf>
    <xf numFmtId="43" fontId="12" fillId="32" borderId="0" xfId="57" applyNumberFormat="1" applyFont="1" applyFill="1">
      <alignment/>
      <protection/>
    </xf>
    <xf numFmtId="0" fontId="8" fillId="0" borderId="0" xfId="57" applyFont="1" applyAlignment="1">
      <alignment/>
      <protection/>
    </xf>
    <xf numFmtId="0" fontId="8" fillId="0" borderId="0" xfId="57" applyNumberFormat="1" applyFont="1" applyAlignment="1">
      <alignment horizontal="right"/>
      <protection/>
    </xf>
    <xf numFmtId="49" fontId="10" fillId="0" borderId="0" xfId="57" applyNumberFormat="1" applyFont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14" fillId="32" borderId="0" xfId="57" applyFont="1" applyFill="1">
      <alignment/>
      <protection/>
    </xf>
    <xf numFmtId="0" fontId="15" fillId="32" borderId="0" xfId="57" applyFont="1" applyFill="1" applyAlignment="1">
      <alignment horizontal="left"/>
      <protection/>
    </xf>
    <xf numFmtId="0" fontId="16" fillId="32" borderId="0" xfId="57" applyFont="1" applyFill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1" fontId="8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right"/>
      <protection/>
    </xf>
    <xf numFmtId="43" fontId="9" fillId="0" borderId="0" xfId="57" applyNumberFormat="1" applyFont="1" applyBorder="1" applyAlignment="1">
      <alignment horizontal="right" vertical="top"/>
      <protection/>
    </xf>
    <xf numFmtId="43" fontId="7" fillId="0" borderId="0" xfId="49" applyFont="1" applyAlignment="1">
      <alignment horizontal="right" vertical="top"/>
    </xf>
    <xf numFmtId="43" fontId="8" fillId="0" borderId="0" xfId="49" applyFont="1" applyAlignment="1">
      <alignment horizontal="right" vertical="top"/>
    </xf>
    <xf numFmtId="43" fontId="10" fillId="0" borderId="0" xfId="49" applyFont="1" applyAlignment="1">
      <alignment horizontal="right" vertical="top"/>
    </xf>
    <xf numFmtId="43" fontId="8" fillId="0" borderId="10" xfId="49" applyFont="1" applyBorder="1" applyAlignment="1">
      <alignment horizontal="right" vertical="top"/>
    </xf>
    <xf numFmtId="43" fontId="7" fillId="0" borderId="0" xfId="49" applyFont="1" applyAlignment="1">
      <alignment horizontal="right"/>
    </xf>
    <xf numFmtId="43" fontId="8" fillId="0" borderId="0" xfId="49" applyFont="1" applyAlignment="1">
      <alignment horizontal="right"/>
    </xf>
    <xf numFmtId="43" fontId="8" fillId="0" borderId="0" xfId="49" applyFont="1" applyAlignment="1">
      <alignment/>
    </xf>
    <xf numFmtId="43" fontId="10" fillId="0" borderId="0" xfId="49" applyFont="1" applyAlignment="1">
      <alignment horizontal="right"/>
    </xf>
    <xf numFmtId="43" fontId="9" fillId="0" borderId="0" xfId="49" applyFont="1" applyBorder="1" applyAlignment="1">
      <alignment horizontal="right"/>
    </xf>
    <xf numFmtId="43" fontId="11" fillId="0" borderId="0" xfId="49" applyFont="1" applyAlignment="1">
      <alignment horizontal="right"/>
    </xf>
    <xf numFmtId="43" fontId="8" fillId="0" borderId="10" xfId="49" applyFont="1" applyBorder="1" applyAlignment="1">
      <alignment horizontal="right"/>
    </xf>
    <xf numFmtId="1" fontId="8" fillId="0" borderId="0" xfId="57" applyNumberFormat="1" applyFont="1" applyAlignment="1">
      <alignment horizontal="center" vertical="top"/>
      <protection/>
    </xf>
    <xf numFmtId="43" fontId="5" fillId="0" borderId="0" xfId="49" applyFont="1" applyAlignment="1">
      <alignment/>
    </xf>
    <xf numFmtId="43" fontId="10" fillId="32" borderId="0" xfId="57" applyNumberFormat="1" applyFont="1" applyFill="1">
      <alignment/>
      <protection/>
    </xf>
    <xf numFmtId="43" fontId="8" fillId="0" borderId="0" xfId="49" applyFont="1" applyBorder="1" applyAlignment="1">
      <alignment horizontal="right" vertical="top"/>
    </xf>
    <xf numFmtId="43" fontId="8" fillId="0" borderId="0" xfId="49" applyFont="1" applyBorder="1" applyAlignment="1">
      <alignment horizontal="right"/>
    </xf>
    <xf numFmtId="43" fontId="7" fillId="0" borderId="11" xfId="49" applyFont="1" applyBorder="1" applyAlignment="1">
      <alignment horizontal="right" vertical="top"/>
    </xf>
    <xf numFmtId="43" fontId="7" fillId="0" borderId="11" xfId="49" applyFont="1" applyBorder="1" applyAlignment="1">
      <alignment horizontal="right"/>
    </xf>
    <xf numFmtId="49" fontId="8" fillId="0" borderId="0" xfId="57" applyNumberFormat="1" applyFont="1" applyFill="1" applyAlignment="1">
      <alignment horizontal="left"/>
      <protection/>
    </xf>
    <xf numFmtId="43" fontId="8" fillId="0" borderId="0" xfId="49" applyFont="1" applyFill="1" applyBorder="1" applyAlignment="1">
      <alignment horizontal="right" vertical="top"/>
    </xf>
    <xf numFmtId="43" fontId="8" fillId="0" borderId="0" xfId="49" applyFont="1" applyFill="1" applyBorder="1" applyAlignment="1">
      <alignment horizontal="right"/>
    </xf>
    <xf numFmtId="49" fontId="7" fillId="0" borderId="0" xfId="57" applyNumberFormat="1" applyFont="1" applyFill="1" applyAlignment="1">
      <alignment horizontal="left"/>
      <protection/>
    </xf>
    <xf numFmtId="43" fontId="8" fillId="0" borderId="11" xfId="49" applyNumberFormat="1" applyFont="1" applyFill="1" applyBorder="1" applyAlignment="1">
      <alignment horizontal="right" vertical="top"/>
    </xf>
    <xf numFmtId="43" fontId="8" fillId="0" borderId="11" xfId="49" applyFont="1" applyFill="1" applyBorder="1" applyAlignment="1">
      <alignment horizontal="right"/>
    </xf>
    <xf numFmtId="43" fontId="8" fillId="0" borderId="10" xfId="49" applyFont="1" applyFill="1" applyBorder="1" applyAlignment="1">
      <alignment horizontal="right" vertical="top"/>
    </xf>
    <xf numFmtId="43" fontId="8" fillId="0" borderId="10" xfId="49" applyFont="1" applyFill="1" applyBorder="1" applyAlignment="1">
      <alignment horizontal="right"/>
    </xf>
    <xf numFmtId="49" fontId="9" fillId="0" borderId="0" xfId="57" applyNumberFormat="1" applyFont="1" applyFill="1" applyAlignment="1">
      <alignment horizontal="left"/>
      <protection/>
    </xf>
    <xf numFmtId="43" fontId="9" fillId="0" borderId="0" xfId="49" applyFont="1" applyFill="1" applyBorder="1" applyAlignment="1">
      <alignment horizontal="right" vertical="top"/>
    </xf>
    <xf numFmtId="43" fontId="9" fillId="0" borderId="0" xfId="49" applyFont="1" applyFill="1" applyBorder="1" applyAlignment="1">
      <alignment horizontal="right"/>
    </xf>
    <xf numFmtId="43" fontId="8" fillId="0" borderId="0" xfId="49" applyFont="1" applyFill="1" applyAlignment="1">
      <alignment horizontal="right" vertical="top"/>
    </xf>
    <xf numFmtId="43" fontId="8" fillId="0" borderId="0" xfId="49" applyFont="1" applyFill="1" applyAlignment="1">
      <alignment horizontal="right"/>
    </xf>
    <xf numFmtId="0" fontId="2" fillId="0" borderId="0" xfId="57" applyFill="1" applyBorder="1">
      <alignment/>
      <protection/>
    </xf>
    <xf numFmtId="43" fontId="7" fillId="0" borderId="0" xfId="49" applyFont="1" applyBorder="1" applyAlignment="1">
      <alignment horizontal="right" vertical="top"/>
    </xf>
    <xf numFmtId="43" fontId="7" fillId="0" borderId="0" xfId="49" applyFont="1" applyBorder="1" applyAlignment="1">
      <alignment horizontal="right"/>
    </xf>
    <xf numFmtId="43" fontId="9" fillId="0" borderId="0" xfId="49" applyFont="1" applyBorder="1" applyAlignment="1">
      <alignment horizontal="right" vertical="top"/>
    </xf>
    <xf numFmtId="43" fontId="7" fillId="0" borderId="0" xfId="49" applyFont="1" applyFill="1" applyBorder="1" applyAlignment="1">
      <alignment horizontal="right" vertical="top"/>
    </xf>
    <xf numFmtId="43" fontId="7" fillId="0" borderId="11" xfId="49" applyFont="1" applyFill="1" applyBorder="1" applyAlignment="1">
      <alignment horizontal="right" vertical="top"/>
    </xf>
    <xf numFmtId="43" fontId="10" fillId="0" borderId="11" xfId="49" applyFont="1" applyBorder="1" applyAlignment="1">
      <alignment horizontal="right"/>
    </xf>
    <xf numFmtId="43" fontId="8" fillId="0" borderId="11" xfId="49" applyFont="1" applyBorder="1" applyAlignment="1">
      <alignment horizontal="right" vertical="top"/>
    </xf>
    <xf numFmtId="43" fontId="8" fillId="0" borderId="11" xfId="49" applyFont="1" applyBorder="1" applyAlignment="1">
      <alignment horizontal="right"/>
    </xf>
    <xf numFmtId="43" fontId="8" fillId="0" borderId="12" xfId="49" applyFont="1" applyBorder="1" applyAlignment="1">
      <alignment horizontal="right" vertical="top"/>
    </xf>
    <xf numFmtId="43" fontId="8" fillId="0" borderId="12" xfId="49" applyFont="1" applyBorder="1" applyAlignment="1">
      <alignment horizontal="right"/>
    </xf>
    <xf numFmtId="43" fontId="8" fillId="0" borderId="13" xfId="49" applyFont="1" applyBorder="1" applyAlignment="1">
      <alignment horizontal="right" vertical="top"/>
    </xf>
    <xf numFmtId="43" fontId="8" fillId="0" borderId="13" xfId="49" applyFont="1" applyBorder="1" applyAlignment="1">
      <alignment horizontal="right"/>
    </xf>
    <xf numFmtId="43" fontId="8" fillId="0" borderId="0" xfId="49" applyNumberFormat="1" applyFont="1" applyFill="1" applyBorder="1" applyAlignment="1">
      <alignment horizontal="right" vertical="top"/>
    </xf>
    <xf numFmtId="43" fontId="10" fillId="0" borderId="0" xfId="49" applyFont="1" applyBorder="1" applyAlignment="1">
      <alignment horizontal="right" vertical="top"/>
    </xf>
    <xf numFmtId="43" fontId="15" fillId="0" borderId="0" xfId="49" applyFont="1" applyBorder="1" applyAlignment="1">
      <alignment horizontal="right" vertical="top"/>
    </xf>
    <xf numFmtId="43" fontId="10" fillId="0" borderId="11" xfId="49" applyFont="1" applyBorder="1" applyAlignment="1">
      <alignment horizontal="right" vertical="top"/>
    </xf>
    <xf numFmtId="43" fontId="15" fillId="0" borderId="11" xfId="49" applyFont="1" applyBorder="1" applyAlignment="1">
      <alignment horizontal="right" vertical="top"/>
    </xf>
    <xf numFmtId="0" fontId="18" fillId="32" borderId="0" xfId="57" applyFont="1" applyFill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3" fillId="32" borderId="0" xfId="57" applyFont="1" applyFill="1" applyAlignment="1">
      <alignment horizontal="center" wrapText="1"/>
      <protection/>
    </xf>
    <xf numFmtId="0" fontId="13" fillId="32" borderId="0" xfId="57" applyFont="1" applyFill="1" applyAlignment="1">
      <alignment horizontal="center"/>
      <protection/>
    </xf>
    <xf numFmtId="49" fontId="8" fillId="0" borderId="0" xfId="57" applyNumberFormat="1" applyFont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666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Q66"/>
  <sheetViews>
    <sheetView tabSelected="1" zoomScale="60" zoomScaleNormal="60" zoomScaleSheetLayoutView="59" zoomScalePageLayoutView="0" workbookViewId="0" topLeftCell="A25">
      <selection activeCell="C57" sqref="C57"/>
    </sheetView>
  </sheetViews>
  <sheetFormatPr defaultColWidth="11.421875" defaultRowHeight="15"/>
  <cols>
    <col min="1" max="1" width="49.00390625" style="24" customWidth="1"/>
    <col min="2" max="2" width="44.00390625" style="24" customWidth="1"/>
    <col min="3" max="3" width="26.7109375" style="25" customWidth="1"/>
    <col min="4" max="4" width="1.28515625" style="25" customWidth="1"/>
    <col min="5" max="5" width="28.421875" style="25" customWidth="1"/>
    <col min="6" max="6" width="20.7109375" style="1" bestFit="1" customWidth="1"/>
    <col min="7" max="7" width="17.421875" style="2" bestFit="1" customWidth="1"/>
    <col min="8" max="8" width="17.7109375" style="2" customWidth="1"/>
    <col min="9" max="9" width="16.57421875" style="2" bestFit="1" customWidth="1"/>
    <col min="10" max="16384" width="11.421875" style="2" customWidth="1"/>
  </cols>
  <sheetData>
    <row r="1" ht="20.25" hidden="1"/>
    <row r="2" ht="20.25" hidden="1"/>
    <row r="3" ht="7.5" customHeight="1"/>
    <row r="4" ht="9.75" customHeight="1">
      <c r="F4" s="69"/>
    </row>
    <row r="5" ht="1.5" customHeight="1">
      <c r="F5" s="69"/>
    </row>
    <row r="6" spans="1:6" ht="30" customHeight="1">
      <c r="A6" s="87" t="s">
        <v>26</v>
      </c>
      <c r="B6" s="87"/>
      <c r="C6" s="87"/>
      <c r="D6" s="87"/>
      <c r="E6" s="87"/>
      <c r="F6" s="69"/>
    </row>
    <row r="7" spans="1:6" ht="18.75">
      <c r="A7" s="89" t="s">
        <v>10</v>
      </c>
      <c r="B7" s="89"/>
      <c r="C7" s="89"/>
      <c r="D7" s="89"/>
      <c r="E7" s="89"/>
      <c r="F7" s="69"/>
    </row>
    <row r="8" spans="1:6" ht="26.25" customHeight="1">
      <c r="A8" s="90" t="s">
        <v>37</v>
      </c>
      <c r="B8" s="90"/>
      <c r="C8" s="90"/>
      <c r="D8" s="90"/>
      <c r="E8" s="90"/>
      <c r="F8" s="69"/>
    </row>
    <row r="9" spans="1:6" ht="27" customHeight="1">
      <c r="A9" s="90" t="s">
        <v>0</v>
      </c>
      <c r="B9" s="90"/>
      <c r="C9" s="90"/>
      <c r="D9" s="90"/>
      <c r="E9" s="90"/>
      <c r="F9" s="69"/>
    </row>
    <row r="10" spans="1:6" ht="15" customHeight="1">
      <c r="A10" s="3"/>
      <c r="B10" s="3"/>
      <c r="C10" s="3"/>
      <c r="D10" s="3"/>
      <c r="E10" s="3"/>
      <c r="F10" s="69"/>
    </row>
    <row r="11" spans="1:251" ht="20.25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ht="20.25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ht="20.25">
      <c r="A13" s="91" t="s">
        <v>1</v>
      </c>
      <c r="B13" s="91"/>
      <c r="C13" s="91"/>
      <c r="D13" s="91"/>
      <c r="E13" s="91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ht="20.25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ht="20.25">
      <c r="A15" s="10" t="s">
        <v>2</v>
      </c>
      <c r="B15" s="10"/>
      <c r="C15" s="49">
        <v>2023</v>
      </c>
      <c r="D15" s="49"/>
      <c r="E15" s="35">
        <v>2022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ht="20.25">
      <c r="A16" s="13" t="s">
        <v>11</v>
      </c>
      <c r="B16" s="13"/>
      <c r="C16" s="38">
        <f>400000+120119951.59+1211924.28+474988989.8+17031.86</f>
        <v>596737897.5300001</v>
      </c>
      <c r="D16" s="38"/>
      <c r="E16" s="42">
        <v>385454700.8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ht="20.25">
      <c r="A17" s="28" t="s">
        <v>30</v>
      </c>
      <c r="B17" s="28"/>
      <c r="C17" s="70">
        <f>163360.1+813893.54+470584.54</f>
        <v>1447838.18</v>
      </c>
      <c r="D17" s="70"/>
      <c r="E17" s="71">
        <v>2246697.64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ht="20.25">
      <c r="A18" s="13" t="s">
        <v>31</v>
      </c>
      <c r="B18" s="15"/>
      <c r="C18" s="85">
        <v>2987334.7</v>
      </c>
      <c r="D18" s="72"/>
      <c r="E18" s="75">
        <v>1456298.18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ht="20.25">
      <c r="A19" s="10" t="s">
        <v>3</v>
      </c>
      <c r="B19" s="10"/>
      <c r="C19" s="39">
        <f>SUM(C16:C18)</f>
        <v>601173070.4100001</v>
      </c>
      <c r="D19" s="39"/>
      <c r="E19" s="43">
        <f>SUM(E16:E18)</f>
        <v>389157696.62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ht="20.25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ht="20.25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ht="20.25">
      <c r="A22" s="28" t="s">
        <v>32</v>
      </c>
      <c r="B22" s="28"/>
      <c r="C22" s="51">
        <v>12495081.28</v>
      </c>
      <c r="D22" s="51"/>
      <c r="E22" s="45">
        <v>10934307.94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ht="20.25">
      <c r="A23" s="28" t="s">
        <v>33</v>
      </c>
      <c r="B23" s="28"/>
      <c r="C23" s="74">
        <v>130500</v>
      </c>
      <c r="D23" s="73"/>
      <c r="E23" s="75">
        <v>841473.4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ht="20.25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ht="20.25">
      <c r="A25" s="10" t="s">
        <v>13</v>
      </c>
      <c r="B25" s="10"/>
      <c r="C25" s="76">
        <f>ROUND(SUBTOTAL(9,C20:C24),5)</f>
        <v>12625581.28</v>
      </c>
      <c r="D25" s="52"/>
      <c r="E25" s="77">
        <f>ROUND(SUBTOTAL(9,E20:E24),5)</f>
        <v>11775781.34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ht="20.25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>
      <c r="A27" s="10" t="s">
        <v>5</v>
      </c>
      <c r="B27" s="10"/>
      <c r="C27" s="78">
        <f>C19+C25</f>
        <v>613798651.69</v>
      </c>
      <c r="D27" s="52"/>
      <c r="E27" s="79">
        <f>E19+E25</f>
        <v>400933477.96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20.25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ht="20.25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ht="20.25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ht="20.25">
      <c r="A32" s="13" t="s">
        <v>22</v>
      </c>
      <c r="B32" s="10"/>
      <c r="C32" s="38">
        <v>4717.29</v>
      </c>
      <c r="D32" s="38"/>
      <c r="E32" s="42">
        <v>2680.54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ht="20.25">
      <c r="A33" s="28" t="s">
        <v>34</v>
      </c>
      <c r="B33" s="28"/>
      <c r="C33" s="54">
        <v>4708775.54</v>
      </c>
      <c r="D33" s="70"/>
      <c r="E33" s="55">
        <v>6999573.39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ht="20.25">
      <c r="A34" s="10" t="s">
        <v>7</v>
      </c>
      <c r="B34" s="10"/>
      <c r="C34" s="80">
        <f>+C32+C33</f>
        <v>4713492.83</v>
      </c>
      <c r="D34" s="52"/>
      <c r="E34" s="81">
        <f>SUM(E32:E33)</f>
        <v>7002253.93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ht="20.25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ht="20.25">
      <c r="A36" s="56" t="s">
        <v>36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ht="20.25">
      <c r="A37" s="59" t="s">
        <v>24</v>
      </c>
      <c r="B37" s="59"/>
      <c r="C37" s="60">
        <v>0</v>
      </c>
      <c r="D37" s="82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>
      <c r="A38" s="56" t="s">
        <v>25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ht="20.25">
      <c r="A40" s="56" t="s">
        <v>15</v>
      </c>
      <c r="B40" s="56"/>
      <c r="C40" s="67">
        <f>+C34+C38</f>
        <v>4713492.83</v>
      </c>
      <c r="D40" s="67"/>
      <c r="E40" s="68">
        <f>+E34+E38</f>
        <v>7002253.93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ht="20.25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ht="20.25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ht="20.25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ht="20.25">
      <c r="A44" s="28" t="s">
        <v>16</v>
      </c>
      <c r="B44" s="28"/>
      <c r="C44" s="40">
        <v>435757847.53</v>
      </c>
      <c r="D44" s="40"/>
      <c r="E44" s="47">
        <v>260720294.69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ht="20.25">
      <c r="A45" s="28" t="s">
        <v>23</v>
      </c>
      <c r="B45" s="28"/>
      <c r="C45" s="40">
        <v>-422534.84</v>
      </c>
      <c r="D45" s="40"/>
      <c r="E45" s="47">
        <v>-6460712.91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ht="20.25">
      <c r="A46" s="28" t="s">
        <v>8</v>
      </c>
      <c r="B46" s="28"/>
      <c r="C46" s="85">
        <v>173749846.17</v>
      </c>
      <c r="D46" s="83"/>
      <c r="E46" s="55">
        <v>139671642.25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ht="20.25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ht="20.25">
      <c r="A48" s="28" t="s">
        <v>35</v>
      </c>
      <c r="B48" s="28"/>
      <c r="C48" s="86">
        <f>SUM(C43:C46)</f>
        <v>609085158.86</v>
      </c>
      <c r="D48" s="84"/>
      <c r="E48" s="77">
        <f>+E44+E45+E46</f>
        <v>393931224.03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>
      <c r="A49" s="10" t="s">
        <v>9</v>
      </c>
      <c r="B49" s="10"/>
      <c r="C49" s="41">
        <f>C34+C48</f>
        <v>613798651.69</v>
      </c>
      <c r="D49" s="52"/>
      <c r="E49" s="48">
        <f>E34+E48</f>
        <v>400933477.96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ht="20.25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ht="20.25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ht="20.25">
      <c r="A53" s="88" t="s">
        <v>27</v>
      </c>
      <c r="B53" s="88"/>
      <c r="C53" s="88"/>
      <c r="D53" s="88"/>
      <c r="E53" s="88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ht="20.25">
      <c r="A54" s="88" t="s">
        <v>28</v>
      </c>
      <c r="B54" s="88"/>
      <c r="C54" s="88"/>
      <c r="D54" s="88"/>
      <c r="E54" s="88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ht="20.25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ht="20.25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ht="20.25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>
      <c r="A58" s="26" t="s">
        <v>29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ht="20.25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ht="20.25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ht="20.25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ht="20.25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ht="20.25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ht="20.25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sheetProtection/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" right="0.3937007874015748" top="0.1968503937007874" bottom="0.5905511811023623" header="0.1968503937007874" footer="0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Juan Beriguete</cp:lastModifiedBy>
  <cp:lastPrinted>2023-10-04T15:24:06Z</cp:lastPrinted>
  <dcterms:created xsi:type="dcterms:W3CDTF">2013-01-30T15:16:21Z</dcterms:created>
  <dcterms:modified xsi:type="dcterms:W3CDTF">2023-10-19T12:15:35Z</dcterms:modified>
  <cp:category/>
  <cp:version/>
  <cp:contentType/>
  <cp:contentStatus/>
</cp:coreProperties>
</file>