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yla.moreta\Desktop\DIDA\Documentos publicar  Enero 2025\"/>
    </mc:Choice>
  </mc:AlternateContent>
  <xr:revisionPtr revIDLastSave="0" documentId="8_{9D88896A-DD52-4478-8FB0-9B54A8DE69EA}" xr6:coauthVersionLast="47" xr6:coauthVersionMax="47" xr10:uidLastSave="{00000000-0000-0000-0000-000000000000}"/>
  <bookViews>
    <workbookView xWindow="-120" yWindow="-120" windowWidth="29040" windowHeight="15720" xr2:uid="{6706907F-74F7-4D4E-8FF1-98A45D5D5C2C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7" i="7" l="1"/>
  <c r="C19" i="7"/>
  <c r="C27" i="7"/>
  <c r="C16" i="7"/>
  <c r="C25" i="7"/>
  <c r="E19" i="7"/>
  <c r="E27" i="7"/>
  <c r="C34" i="7"/>
  <c r="C40" i="7"/>
  <c r="E38" i="7"/>
  <c r="C38" i="7"/>
  <c r="E48" i="7"/>
  <c r="E34" i="7"/>
  <c r="E40" i="7"/>
  <c r="C48" i="7"/>
  <c r="E25" i="7"/>
  <c r="C49" i="7"/>
  <c r="C50" i="7"/>
  <c r="E49" i="7"/>
  <c r="E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<sst xmlns="http://schemas.openxmlformats.org/spreadsheetml/2006/main" count="38" uniqueCount="38">
  <si>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</si>
  <si>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</si>
  <si>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</si>
  <si>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</si>
  <si>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</si>
  <si>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</si>
  <si>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</si>
  <si>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</si>
  <si>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</si>
  <si>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</si>
  <si>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</si>
  <si>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</si>
  <si>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</si>
  <si>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</si>
  <si>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</si>
  <si>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</si>
  <si>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</si>
  <si>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</si>
  <si>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</si>
  <si>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</si>
  <si>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</si>
  <si>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</si>
  <si>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</si>
  <si>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</si>
  <si>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</si>
  <si>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</si>
  <si>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</si>
  <si>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</si>
  <si>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</si>
  <si>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</si>
  <si>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</si>
  <si>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</si>
  <si>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</si>
  <si>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Director General</t>
  </si>
  <si>
    <t>Elías Báez de los Santos</t>
  </si>
  <si>
    <t>Almeryra C. Sarmiento</t>
  </si>
  <si>
    <t>Interina Director Financiero</t>
  </si>
  <si>
    <t>ENERO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</si>
</sst>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1" formatCode="_-* #,##0.00_-;\-* #,##0.00_-;_-* &quot;-&quot;??_-;_-@_-"/>
    <numFmt numFmtId="192" formatCode="_-* #,##0.00\ _P_t_s_-;\-* #,##0.00\ _P_t_s_-;_-* &quot;-&quot;??\ _P_t_s_-;_-@_-"/>
    <numFmt numFmtId="195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2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71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95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FBD9E946-DE2B-4E48-9877-96C54E4F29F9}"/>
    <cellStyle name="Neutral" xfId="33" builtinId="28" customBuiltin="1"/>
    <cellStyle name="Normal" xfId="0" builtinId="0"/>
    <cellStyle name="Normal 2" xfId="34" xr:uid="{6C12522A-F318-428D-9D6C-6D2261727C8A}"/>
    <cellStyle name="Normal 3" xfId="35" xr:uid="{09235B90-7D9C-4705-AE50-2F339F9F96CE}"/>
    <cellStyle name="Normal 4" xfId="36" xr:uid="{0BC2C1F9-A0A3-4BC6-BB76-2CDAE12F16E0}"/>
    <cellStyle name="Notas 2" xfId="37" xr:uid="{042AA15E-66F1-4C1B-AF3B-3438E0B079ED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0</xdr:col>
      <xdr:colOff>1447800</xdr:colOff>
      <xdr:row>7</xdr:row>
      <xdr:rowOff>0</xdr:rowOff>
    </xdr:to>
    <xdr:pic>
      <xdr:nvPicPr>
        <xdr:cNvPr id="1709" name="Imagen 2">
          <a:extLst>
            <a:ext uri="{FF2B5EF4-FFF2-40B4-BE49-F238E27FC236}">
              <a16:creationId xmlns:a16="http://schemas.microsoft.com/office/drawing/2014/main" id="{7E743A6F-9309-AEAE-CBF4-53656AB8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447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3381-3D5F-446B-8FDE-B23784E1EE6A}">
  <dimension ref="A1:IQ66"/>
  <sheetViews>
    <sheetView tabSelected="1" topLeftCell="A3" zoomScale="60" zoomScaleNormal="60" zoomScaleSheetLayoutView="59" workbookViewId="0">
      <selection activeCell="H25" sqref="H25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7" t="s">
        <v>25</v>
      </c>
      <c r="B6" s="87"/>
      <c r="C6" s="87"/>
      <c r="D6" s="87"/>
      <c r="E6" s="87"/>
      <c r="F6" s="69"/>
    </row>
    <row r="7" spans="1:251" ht="18.75" x14ac:dyDescent="0.3">
      <c r="A7" s="89" t="s">
        <v>10</v>
      </c>
      <c r="B7" s="89"/>
      <c r="C7" s="89"/>
      <c r="D7" s="89"/>
      <c r="E7" s="89"/>
      <c r="F7" s="69"/>
    </row>
    <row r="8" spans="1:251" ht="26.25" customHeight="1" x14ac:dyDescent="0.3">
      <c r="A8" s="90" t="s">
        <v>37</v>
      </c>
      <c r="B8" s="90"/>
      <c r="C8" s="90"/>
      <c r="D8" s="90"/>
      <c r="E8" s="90"/>
      <c r="F8" s="69"/>
    </row>
    <row r="9" spans="1:251" ht="27" customHeight="1" x14ac:dyDescent="0.3">
      <c r="A9" s="90" t="s">
        <v>0</v>
      </c>
      <c r="B9" s="90"/>
      <c r="C9" s="90"/>
      <c r="D9" s="90"/>
      <c r="E9" s="90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1" t="s">
        <v>1</v>
      </c>
      <c r="B13" s="91"/>
      <c r="C13" s="91"/>
      <c r="D13" s="91"/>
      <c r="E13" s="91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2025</v>
      </c>
      <c r="D15" s="49"/>
      <c r="E15" s="35">
        <v>2024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445000+200681522.84+1211924.28+721232388.58+10248.06</f>
        <v>923581083.75999999</v>
      </c>
      <c r="D16" s="38"/>
      <c r="E16" s="42">
        <v>663044636.48000002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26</v>
      </c>
      <c r="B17" s="28"/>
      <c r="C17" s="70">
        <f>58978.4+195864.27+856266.42+958665.5</f>
        <v>2069774.59</v>
      </c>
      <c r="D17" s="70"/>
      <c r="E17" s="71">
        <v>1250219.06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27</v>
      </c>
      <c r="B18" s="15"/>
      <c r="C18" s="85">
        <v>0</v>
      </c>
      <c r="D18" s="72"/>
      <c r="E18" s="75">
        <v>3726257.22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925650858.35000002</v>
      </c>
      <c r="D19" s="39"/>
      <c r="E19" s="43">
        <f>SUM(E16:E18)</f>
        <v>668021112.75999999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28</v>
      </c>
      <c r="B22" s="28"/>
      <c r="C22" s="51">
        <v>10996517.51</v>
      </c>
      <c r="D22" s="51"/>
      <c r="E22" s="45">
        <v>12565607.470000001</v>
      </c>
      <c r="F22" s="9"/>
      <c r="G22" s="44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29</v>
      </c>
      <c r="B23" s="28"/>
      <c r="C23" s="74">
        <v>86999.95</v>
      </c>
      <c r="D23" s="73"/>
      <c r="E23" s="75">
        <v>115999.99</v>
      </c>
      <c r="F23" s="9"/>
      <c r="G23" s="16"/>
      <c r="H23" s="4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1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6">
        <f>ROUND(SUBTOTAL(9, C20:C24), 5)</f>
        <v>11083517.460000001</v>
      </c>
      <c r="D25" s="52"/>
      <c r="E25" s="77">
        <f>ROUND(SUBTOTAL(9, E20:E24), 5)</f>
        <v>12681607.460000001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8">
        <f>C19+C25</f>
        <v>936734375.81000006</v>
      </c>
      <c r="D27" s="52"/>
      <c r="E27" s="79">
        <f>E19+E25</f>
        <v>680702720.22000003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21</v>
      </c>
      <c r="B32" s="10"/>
      <c r="C32" s="38">
        <v>4717.29</v>
      </c>
      <c r="D32" s="38"/>
      <c r="E32" s="42">
        <v>4717.29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30</v>
      </c>
      <c r="B33" s="28"/>
      <c r="C33" s="54">
        <v>16075004.02</v>
      </c>
      <c r="D33" s="70"/>
      <c r="E33" s="55">
        <v>15937889.52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0">
        <f>+C32+C33</f>
        <v>16079721.309999999</v>
      </c>
      <c r="D34" s="52"/>
      <c r="E34" s="81">
        <f>SUM(E32:E33)</f>
        <v>15942606.809999999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32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23</v>
      </c>
      <c r="B37" s="59"/>
      <c r="C37" s="60">
        <v>0</v>
      </c>
      <c r="D37" s="82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24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16079721.309999999</v>
      </c>
      <c r="D40" s="67"/>
      <c r="E40" s="68">
        <f>+E34+E38</f>
        <v>15942606.809999999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899545387.14999998</v>
      </c>
      <c r="D44" s="40"/>
      <c r="E44" s="47">
        <v>646316053.48000002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22</v>
      </c>
      <c r="B45" s="28"/>
      <c r="C45" s="40">
        <v>-2962814.45</v>
      </c>
      <c r="D45" s="40"/>
      <c r="E45" s="47">
        <v>198948.39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5">
        <v>24072081.800000001</v>
      </c>
      <c r="D46" s="83"/>
      <c r="E46" s="55">
        <v>18245111.539999999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31</v>
      </c>
      <c r="B48" s="28"/>
      <c r="C48" s="86">
        <f>SUM(C43:C46)</f>
        <v>920654654.49999988</v>
      </c>
      <c r="D48" s="84"/>
      <c r="E48" s="77">
        <f>+E44+E45+E46</f>
        <v>664760113.40999997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936734375.80999982</v>
      </c>
      <c r="D49" s="52"/>
      <c r="E49" s="48">
        <f>E34+E48</f>
        <v>680702720.21999991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22"/>
      <c r="B53" s="22" t="s">
        <v>34</v>
      </c>
      <c r="C53" s="22"/>
      <c r="D53" s="22"/>
      <c r="E53" s="22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8" t="s">
        <v>33</v>
      </c>
      <c r="B54" s="88"/>
      <c r="C54" s="88"/>
      <c r="D54" s="88"/>
      <c r="E54" s="88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35</v>
      </c>
      <c r="B58" s="33"/>
      <c r="C58" s="26"/>
      <c r="D58" s="26"/>
      <c r="E58" s="22" t="s">
        <v>20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36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6">
    <mergeCell ref="A6:E6"/>
    <mergeCell ref="A54:E54"/>
    <mergeCell ref="A7:E7"/>
    <mergeCell ref="A9:E9"/>
    <mergeCell ref="A13:E1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Cheyla Nathali Moreta De Gutierrez</cp:lastModifiedBy>
  <cp:lastPrinted>2025-02-20T19:21:50Z</cp:lastPrinted>
  <dcterms:created xsi:type="dcterms:W3CDTF">2013-01-30T15:16:21Z</dcterms:created>
  <dcterms:modified xsi:type="dcterms:W3CDTF">2025-02-20T19:21:59Z</dcterms:modified>
</cp:coreProperties>
</file>