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ina.ramirez\Desktop\ESTADISTICA\MAYO 2025\"/>
    </mc:Choice>
  </mc:AlternateContent>
  <bookViews>
    <workbookView xWindow="0" yWindow="0" windowWidth="20460" windowHeight="7680"/>
  </bookViews>
  <sheets>
    <sheet name="MAYO 2025"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6" i="1" l="1"/>
  <c r="L257" i="1" l="1"/>
  <c r="K257" i="1"/>
  <c r="J257" i="1"/>
  <c r="I257" i="1"/>
  <c r="H257" i="1"/>
  <c r="G257" i="1"/>
  <c r="F257" i="1"/>
  <c r="E257" i="1"/>
  <c r="D257" i="1"/>
  <c r="M257" i="1" l="1"/>
  <c r="H231" i="1"/>
  <c r="H221" i="1"/>
  <c r="H210" i="1"/>
  <c r="H192" i="1"/>
  <c r="H232" i="1" l="1"/>
  <c r="H273" i="1" l="1"/>
  <c r="G127" i="1"/>
  <c r="H126" i="1" s="1"/>
  <c r="G111" i="1"/>
  <c r="J80" i="1"/>
  <c r="K79" i="1" s="1"/>
  <c r="H123" i="1" l="1"/>
  <c r="H125" i="1"/>
  <c r="H124" i="1"/>
  <c r="K76" i="1"/>
  <c r="K77" i="1"/>
  <c r="K78" i="1"/>
  <c r="H127" i="1" l="1"/>
  <c r="K80" i="1"/>
</calcChain>
</file>

<file path=xl/sharedStrings.xml><?xml version="1.0" encoding="utf-8"?>
<sst xmlns="http://schemas.openxmlformats.org/spreadsheetml/2006/main" count="197" uniqueCount="128">
  <si>
    <r>
      <t>Asistencias Brindadas por Tipos de Seguros</t>
    </r>
    <r>
      <rPr>
        <b/>
        <sz val="16"/>
        <color rgb="FF002060"/>
        <rFont val="Times New Roman"/>
        <family val="1"/>
      </rPr>
      <t>:</t>
    </r>
    <r>
      <rPr>
        <sz val="11"/>
        <color theme="1"/>
        <rFont val="Calibri"/>
        <family val="2"/>
        <scheme val="minor"/>
      </rPr>
      <t xml:space="preserve"> </t>
    </r>
  </si>
  <si>
    <t>Distribución de Asistencias Brindadas por Tipos de Seguros</t>
  </si>
  <si>
    <t>Tipos de Seguros</t>
  </si>
  <si>
    <t>Cantidad</t>
  </si>
  <si>
    <t>%</t>
  </si>
  <si>
    <t>Informaciones Generales del  SDSS</t>
  </si>
  <si>
    <t>Seguro Familiar de Salud (SFS)</t>
  </si>
  <si>
    <t>Seguro de Vejez, Discapacidad y Sobrevivencia (SVDS)</t>
  </si>
  <si>
    <t>Seguro de Riesgos Laborales (SRL)</t>
  </si>
  <si>
    <t>Total General</t>
  </si>
  <si>
    <t>Fuente: Base de datos DIDA</t>
  </si>
  <si>
    <r>
      <t>Asistencias Brindadas por Tipos de Oficinas</t>
    </r>
    <r>
      <rPr>
        <b/>
        <sz val="16"/>
        <color rgb="FF002060"/>
        <rFont val="Times New Roman"/>
        <family val="1"/>
      </rPr>
      <t>:</t>
    </r>
    <r>
      <rPr>
        <sz val="11"/>
        <color theme="1"/>
        <rFont val="Calibri"/>
        <family val="2"/>
        <scheme val="minor"/>
      </rPr>
      <t xml:space="preserve"> </t>
    </r>
  </si>
  <si>
    <t>Distribución de Asistencias Brindadas por Oficinas</t>
  </si>
  <si>
    <t>Oficinas</t>
  </si>
  <si>
    <t>San Cristóbal</t>
  </si>
  <si>
    <t>Barahona</t>
  </si>
  <si>
    <t>Higüey</t>
  </si>
  <si>
    <t>Mao</t>
  </si>
  <si>
    <t>Azua</t>
  </si>
  <si>
    <t>Bahoruco</t>
  </si>
  <si>
    <t>Quejas, Reclamaciones y Denuncias Atendidas por Tipos de Seguros:</t>
  </si>
  <si>
    <t>Quejas, Reclamaciones y Denuncias Atendidas por Tipos de Seguros</t>
  </si>
  <si>
    <t>Quejas, Reclamaciones y Denuncias Atendidas por Oficinas</t>
  </si>
  <si>
    <t xml:space="preserve"> Oficinas</t>
  </si>
  <si>
    <t>Santiago</t>
  </si>
  <si>
    <t>La Romana</t>
  </si>
  <si>
    <t>Puerto Plata</t>
  </si>
  <si>
    <t>San Juan de la Maguana</t>
  </si>
  <si>
    <t>Actividades de Promoción Realizadas Sobre el SDSS:</t>
  </si>
  <si>
    <t xml:space="preserve">Actividades  de Promoción </t>
  </si>
  <si>
    <t>Actividades Realizadas</t>
  </si>
  <si>
    <t>Otros Servicios Solicitados:</t>
  </si>
  <si>
    <t xml:space="preserve">Descripción </t>
  </si>
  <si>
    <t xml:space="preserve">Cantidad </t>
  </si>
  <si>
    <t>Cartas de No Cobertura Entregadas  a los Afiliados</t>
  </si>
  <si>
    <t>Xiomara de Coo.</t>
  </si>
  <si>
    <t>Directora de Planificación y Desarrollo</t>
  </si>
  <si>
    <t>DIDA Cetral Distrito Nacional</t>
  </si>
  <si>
    <t>Quejas, Reclamaciones y Denuncias Atendidas por Causas</t>
  </si>
  <si>
    <t>Informaciones  Generales del  SDSS</t>
  </si>
  <si>
    <t>Solicitud de asignación de NSS a mayor de edad</t>
  </si>
  <si>
    <t>Corrección de datos personales en el SUIR</t>
  </si>
  <si>
    <t>Corrección de datos personales en el SUIR a menor de edad</t>
  </si>
  <si>
    <t>Solicitud de reactivación en el SUIR</t>
  </si>
  <si>
    <t>Otras causas de quejas y reclamaciones menos frecuentes</t>
  </si>
  <si>
    <t>Sub-Total</t>
  </si>
  <si>
    <t>Afiliación de manera irregular a una ARS</t>
  </si>
  <si>
    <t>Traspaso realizado de manera irregular</t>
  </si>
  <si>
    <t>Seguro de Riesgos Laborales  (SRL)</t>
  </si>
  <si>
    <t>Solicitud de reembolsos por gastos médicos en SRL</t>
  </si>
  <si>
    <t> Regímenes</t>
  </si>
  <si>
    <t>Procedimientos</t>
  </si>
  <si>
    <t> Estudios Diagnósticos</t>
  </si>
  <si>
    <t>Medicamentos</t>
  </si>
  <si>
    <t>Material Gastable</t>
  </si>
  <si>
    <t>Total</t>
  </si>
  <si>
    <t xml:space="preserve">    Cob.</t>
  </si>
  <si>
    <t xml:space="preserve">  S.Cob.</t>
  </si>
  <si>
    <t>Cob.</t>
  </si>
  <si>
    <t>S. Cob.</t>
  </si>
  <si>
    <t>Contributivo</t>
  </si>
  <si>
    <t>Subsidiado</t>
  </si>
  <si>
    <t>San Pedro de Macorís</t>
  </si>
  <si>
    <t>la Vega</t>
  </si>
  <si>
    <t>Bávaro</t>
  </si>
  <si>
    <t>Samaná</t>
  </si>
  <si>
    <t>Punto GOB San Cristóbal</t>
  </si>
  <si>
    <t>Punto GOB Expreso Las Américas</t>
  </si>
  <si>
    <t>Solicitud de información sobre estatus de caso</t>
  </si>
  <si>
    <t>Solicitud de carta de no cobertura en el PDSS  en medicamentos ambulatorios</t>
  </si>
  <si>
    <t>Cobro de diferencia por encima de lo establecido en internamiento</t>
  </si>
  <si>
    <t>Denegación de cobertura del catálogo de procedimientos</t>
  </si>
  <si>
    <t>Cobro de diferencia por encima de lo establecido</t>
  </si>
  <si>
    <t>Denegación de cobertura</t>
  </si>
  <si>
    <t xml:space="preserve">Solicitud de traspaso de CCI a reparto </t>
  </si>
  <si>
    <t>Denegación de prestaciones en especies a través del SRL</t>
  </si>
  <si>
    <t>Denegación de reembolso de gastos médicos a través del SRL</t>
  </si>
  <si>
    <t>Traspaso realizado de manera irregular a una ARS</t>
  </si>
  <si>
    <t>Tardanza en entrega de la pensión por vejez</t>
  </si>
  <si>
    <t>Solicitud de cobertura exgratia y/o concesión de cobertura por parte de la ARLSS</t>
  </si>
  <si>
    <t>Denegación de pago del subsidio por discapacidad temporal a través del SRL</t>
  </si>
  <si>
    <t>Punto GOB Megacentro Santo Domingo Este</t>
  </si>
  <si>
    <t>San Francisco de Macorís</t>
  </si>
  <si>
    <t>Punto GOB Sambil Distrito Nacional</t>
  </si>
  <si>
    <t>Punto GOB Colinas Centro Santo Domingo Norte</t>
  </si>
  <si>
    <t>Punto GOB  La Sirena (Santiago)</t>
  </si>
  <si>
    <t>Punto GOB Occidental Mall Santo Domingo Oeste</t>
  </si>
  <si>
    <t>Punto GOB Expreso Las Américas  Santo Domingo Este</t>
  </si>
  <si>
    <t>Solicitud de inclusión de cédula en la base de datos del SDSS de menor a mayor de edad</t>
  </si>
  <si>
    <t>Trámite de asesoría legal sobre SVDS</t>
  </si>
  <si>
    <t>Mayo  2025</t>
  </si>
  <si>
    <t>Punto GOB Expreso Las Américas (Santo Domingo Este)</t>
  </si>
  <si>
    <t>Punto GOB Occidental Mall (Santo Domingo Oeste)</t>
  </si>
  <si>
    <t>Punto GOB Colinas Centro (Santo Domingo Norte)</t>
  </si>
  <si>
    <t>Punto GOB Sambil (Distrito Nacional)</t>
  </si>
  <si>
    <t>Punto GOB Megacentro (Santo Domingo Este)</t>
  </si>
  <si>
    <t>DIDA Cetral (Distrito Nacional)</t>
  </si>
  <si>
    <t xml:space="preserve">Mayo 2025 </t>
  </si>
  <si>
    <t>Mayo  20245</t>
  </si>
  <si>
    <t>Trámite de asesoría legal</t>
  </si>
  <si>
    <t>Solicitud de Carta de no Cobertura en medicamentos de alto costo</t>
  </si>
  <si>
    <t>Retención de paciente en Prestadora de Sservicios de Salud</t>
  </si>
  <si>
    <t>Solicitud de Carta de no Cobertura en medicamentos ambulatorios</t>
  </si>
  <si>
    <t>Cambio de ARS por más de 6 meses sin cotizar al Sistema Dominicano de la Seguridad Social</t>
  </si>
  <si>
    <t>Cobro de diferencia</t>
  </si>
  <si>
    <t>Tardanza en autorización de cobertura por parte de la ARS</t>
  </si>
  <si>
    <t>Denuncia de PSS por práctica irregular en el servicio</t>
  </si>
  <si>
    <t>Cobro de depósito indebido en servicios de salud</t>
  </si>
  <si>
    <t>Solicitud de Carta de no Cobertura en  procedimiento</t>
  </si>
  <si>
    <t>Solicitud de traspaso de Reparto a CCI</t>
  </si>
  <si>
    <t>Solicitud de cancelación de traspaso de CCI a Reparto</t>
  </si>
  <si>
    <t>Denegación de Pensión solidaria por vejez</t>
  </si>
  <si>
    <t>Denegación de Pensión por discapacidad a través del SRL</t>
  </si>
  <si>
    <t>Retraso en el pago de prestaciones económicas por falta del dictamen de la comisión medica regional/nacional</t>
  </si>
  <si>
    <t>Trámite de asesoría legal sobre seguro de riesgos laborales</t>
  </si>
  <si>
    <t>Consultas de Asesorías Médicas ofrecidas, Mayo 2025</t>
  </si>
  <si>
    <t>Mayo 20245</t>
  </si>
  <si>
    <t xml:space="preserve">Históricos de Descuentos Solicitados y  Entregados a los Afiliados. </t>
  </si>
  <si>
    <t xml:space="preserve">Certificaciones de Aportes Tramitadas y Entregadas a los Afiliados. </t>
  </si>
  <si>
    <t>Trámite de asesoría legal sobre SVDS Respecto a traspaso de CCI a Reparto</t>
  </si>
  <si>
    <t>Encuentros y reuniones  con los encargados de Recursos Humanos de las  empresas públicas, privadas y de la sociedad civil organizada</t>
  </si>
  <si>
    <t>Operativos de orientación y promoción del Sistema Dominicano de la Seguridad Social en centros de trabajo y/o  de salud públicos y privados</t>
  </si>
  <si>
    <t>Charlas, conferencias y conversatorios  sobre el Sistema Dominicano de la Seguridad Social presencial y/o virtual</t>
  </si>
  <si>
    <t>Reuniones con actores de la Sociedad Civil.</t>
  </si>
  <si>
    <t>Participación en eventos o actividades fuera de la institución</t>
  </si>
  <si>
    <t>Operativo de ddstribución  de material educativo impresos y de forma digital para  promoción del Sistema Dominicano de la Seguridad Social</t>
  </si>
  <si>
    <t>Talleres sobre el  Sistema Dominicano de la Seguridad Social presencial y/o virtual</t>
  </si>
  <si>
    <t>Se firmó un acuerdo Interinstitucional entre la DIDA y la Universidad Católica de Santo Domingo, que consiste en establecer los cauces para iniciar la oferta del programa académico de Diplomado en Formación de Facilitadores en Seguridad Social en la República Dominicana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</si>
</sst>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24"/>
      <color rgb="FFFFFFFF"/>
      <name val="Times New Roman"/>
      <family val="1"/>
    </font>
    <font>
      <b/>
      <u/>
      <sz val="16"/>
      <color rgb="FF002060"/>
      <name val="Times New Roman"/>
      <family val="1"/>
    </font>
    <font>
      <b/>
      <sz val="16"/>
      <color rgb="FF002060"/>
      <name val="Times New Roman"/>
      <family val="1"/>
    </font>
    <font>
      <b/>
      <sz val="12"/>
      <color rgb="FFFFFFFF"/>
      <name val="Times New Roman"/>
      <family val="1"/>
    </font>
    <font>
      <b/>
      <sz val="12"/>
      <color theme="0"/>
      <name val="Times New Roman"/>
      <family val="1"/>
    </font>
    <font>
      <sz val="12"/>
      <color theme="1"/>
      <name val="Times New Roman"/>
      <family val="1"/>
    </font>
    <font>
      <sz val="12"/>
      <name val="Times New Roman"/>
      <family val="1"/>
    </font>
    <font>
      <b/>
      <sz val="12"/>
      <name val="Times New Roman"/>
      <family val="1"/>
    </font>
    <font>
      <sz val="12"/>
      <color theme="1"/>
      <name val="Times"/>
      <family val="1"/>
    </font>
    <font>
      <b/>
      <sz val="12"/>
      <color rgb="FFFF0000"/>
      <name val="Times New Roman"/>
      <family val="1"/>
    </font>
    <font>
      <b/>
      <sz val="12"/>
      <color theme="0"/>
      <name val="Times"/>
      <family val="1"/>
    </font>
    <font>
      <b/>
      <u/>
      <sz val="14"/>
      <color rgb="FF002060"/>
      <name val="Times New Roman"/>
      <family val="1"/>
    </font>
    <font>
      <sz val="10"/>
      <name val="Arial"/>
      <family val="2"/>
    </font>
    <font>
      <b/>
      <sz val="12"/>
      <color theme="1"/>
      <name val="Times New Roman"/>
      <family val="1"/>
    </font>
    <font>
      <sz val="12"/>
      <name val="Times"/>
      <family val="1"/>
    </font>
    <font>
      <sz val="12"/>
      <color rgb="FF000000"/>
      <name val="Times"/>
      <family val="1"/>
    </font>
    <font>
      <sz val="10"/>
      <color rgb="FF000000"/>
      <name val="Times"/>
      <family val="1"/>
    </font>
    <font>
      <b/>
      <sz val="10"/>
      <name val="Times"/>
      <family val="1"/>
    </font>
    <font>
      <sz val="10"/>
      <name val="Times"/>
      <family val="1"/>
    </font>
    <font>
      <i/>
      <sz val="12"/>
      <name val="Times New Roman"/>
      <family val="1"/>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002060"/>
        <bgColor indexed="26"/>
      </patternFill>
    </fill>
    <fill>
      <patternFill patternType="solid">
        <fgColor rgb="FF002060"/>
        <bgColor indexed="27"/>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14" fillId="0" borderId="0"/>
  </cellStyleXfs>
  <cellXfs count="94">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1"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10" fontId="8" fillId="3" borderId="1" xfId="1" applyNumberFormat="1" applyFont="1" applyFill="1" applyBorder="1" applyAlignment="1">
      <alignment horizontal="center"/>
    </xf>
    <xf numFmtId="3" fontId="6" fillId="2" borderId="1" xfId="0" applyNumberFormat="1" applyFont="1" applyFill="1" applyBorder="1" applyAlignment="1">
      <alignment horizontal="center" vertical="center"/>
    </xf>
    <xf numFmtId="9" fontId="6" fillId="2" borderId="1" xfId="1" applyFont="1" applyFill="1" applyBorder="1" applyAlignment="1">
      <alignment horizontal="center" vertical="center"/>
    </xf>
    <xf numFmtId="0" fontId="9" fillId="0" borderId="0" xfId="0" applyFont="1" applyAlignment="1">
      <alignment horizontal="left"/>
    </xf>
    <xf numFmtId="0" fontId="7" fillId="0" borderId="0" xfId="0" applyFont="1"/>
    <xf numFmtId="3" fontId="10" fillId="3" borderId="1" xfId="0" applyNumberFormat="1" applyFont="1" applyFill="1" applyBorder="1" applyAlignment="1">
      <alignment horizontal="center"/>
    </xf>
    <xf numFmtId="0" fontId="11" fillId="0" borderId="0" xfId="0" applyFont="1" applyAlignment="1">
      <alignment horizontal="center"/>
    </xf>
    <xf numFmtId="3" fontId="12" fillId="2" borderId="1" xfId="0" applyNumberFormat="1" applyFont="1" applyFill="1" applyBorder="1" applyAlignment="1">
      <alignment horizontal="center" vertical="center"/>
    </xf>
    <xf numFmtId="0" fontId="13" fillId="0" borderId="0" xfId="0" applyFont="1" applyAlignment="1">
      <alignment vertical="center"/>
    </xf>
    <xf numFmtId="49" fontId="6" fillId="4" borderId="1" xfId="0" applyNumberFormat="1" applyFont="1" applyFill="1" applyBorder="1" applyAlignment="1">
      <alignment horizontal="center"/>
    </xf>
    <xf numFmtId="3" fontId="6" fillId="5" borderId="1" xfId="0" applyNumberFormat="1" applyFont="1" applyFill="1" applyBorder="1" applyAlignment="1">
      <alignment horizontal="center"/>
    </xf>
    <xf numFmtId="0" fontId="7" fillId="0" borderId="0" xfId="0" applyFont="1" applyAlignment="1">
      <alignment horizontal="center"/>
    </xf>
    <xf numFmtId="0" fontId="7" fillId="0" borderId="0" xfId="0" applyFont="1" applyAlignment="1">
      <alignment horizontal="center" vertical="center"/>
    </xf>
    <xf numFmtId="0" fontId="7" fillId="3" borderId="0" xfId="0" applyFont="1" applyFill="1"/>
    <xf numFmtId="0" fontId="15" fillId="0" borderId="0" xfId="0" applyFont="1" applyAlignment="1">
      <alignment horizontal="center" vertical="center"/>
    </xf>
    <xf numFmtId="3" fontId="16" fillId="0" borderId="1" xfId="0" applyNumberFormat="1" applyFont="1" applyBorder="1" applyAlignment="1">
      <alignment horizontal="center"/>
    </xf>
    <xf numFmtId="3" fontId="16" fillId="3" borderId="1" xfId="0" applyNumberFormat="1" applyFont="1" applyFill="1" applyBorder="1" applyAlignment="1">
      <alignment horizontal="center"/>
    </xf>
    <xf numFmtId="0" fontId="10" fillId="3" borderId="1" xfId="0" applyFont="1" applyFill="1" applyBorder="1" applyAlignment="1">
      <alignment horizontal="center"/>
    </xf>
    <xf numFmtId="3" fontId="16" fillId="3" borderId="1" xfId="2" applyNumberFormat="1" applyFont="1" applyFill="1" applyBorder="1" applyAlignment="1">
      <alignment horizontal="center"/>
    </xf>
    <xf numFmtId="0" fontId="17" fillId="6" borderId="1" xfId="0" applyFont="1" applyFill="1" applyBorder="1" applyAlignment="1">
      <alignment horizontal="center" vertical="center"/>
    </xf>
    <xf numFmtId="0" fontId="17" fillId="3" borderId="1" xfId="0" applyFont="1" applyFill="1" applyBorder="1" applyAlignment="1">
      <alignment horizontal="center" vertical="center"/>
    </xf>
    <xf numFmtId="3" fontId="17" fillId="3"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8" fillId="3" borderId="1" xfId="0" applyFont="1" applyFill="1" applyBorder="1" applyAlignment="1">
      <alignment horizontal="right" vertical="top" wrapText="1" readingOrder="1"/>
    </xf>
    <xf numFmtId="0" fontId="18" fillId="0" borderId="1" xfId="0" applyFont="1" applyBorder="1" applyAlignment="1">
      <alignment horizontal="right" vertical="top" wrapText="1" readingOrder="1"/>
    </xf>
    <xf numFmtId="3" fontId="12" fillId="2" borderId="1" xfId="0" applyNumberFormat="1" applyFont="1" applyFill="1" applyBorder="1" applyAlignment="1">
      <alignment horizontal="right" readingOrder="1"/>
    </xf>
    <xf numFmtId="0" fontId="12" fillId="2" borderId="3" xfId="0" applyFont="1" applyFill="1" applyBorder="1" applyAlignment="1">
      <alignment vertical="center"/>
    </xf>
    <xf numFmtId="3" fontId="12" fillId="2" borderId="1" xfId="0" applyNumberFormat="1" applyFont="1" applyFill="1" applyBorder="1" applyAlignment="1">
      <alignment horizontal="right" vertical="center"/>
    </xf>
    <xf numFmtId="3" fontId="12" fillId="2" borderId="1" xfId="0" applyNumberFormat="1" applyFont="1" applyFill="1" applyBorder="1" applyAlignment="1">
      <alignment horizontal="right"/>
    </xf>
    <xf numFmtId="0" fontId="19" fillId="0" borderId="0" xfId="0" applyFont="1" applyAlignment="1">
      <alignment horizontal="left"/>
    </xf>
    <xf numFmtId="3" fontId="20" fillId="0" borderId="0" xfId="0" applyNumberFormat="1" applyFont="1" applyAlignment="1">
      <alignment horizontal="left"/>
    </xf>
    <xf numFmtId="0" fontId="15" fillId="0" borderId="1" xfId="0" applyFont="1" applyBorder="1" applyAlignment="1">
      <alignment horizontal="center" vertical="center"/>
    </xf>
    <xf numFmtId="0" fontId="21" fillId="0" borderId="1" xfId="0" applyFont="1" applyBorder="1" applyAlignment="1">
      <alignment horizontal="center" vertical="center"/>
    </xf>
    <xf numFmtId="3" fontId="8" fillId="0" borderId="1" xfId="0" applyNumberFormat="1" applyFont="1" applyBorder="1" applyAlignment="1">
      <alignment horizontal="center" vertical="center"/>
    </xf>
    <xf numFmtId="0" fontId="15" fillId="3" borderId="1" xfId="0" applyFont="1" applyFill="1" applyBorder="1" applyAlignment="1">
      <alignment horizontal="center" vertical="center"/>
    </xf>
    <xf numFmtId="0" fontId="8" fillId="0" borderId="1" xfId="0" applyFont="1" applyBorder="1" applyAlignment="1">
      <alignment horizontal="center" vertical="center"/>
    </xf>
    <xf numFmtId="3" fontId="6" fillId="5" borderId="1" xfId="0" applyNumberFormat="1" applyFont="1" applyFill="1" applyBorder="1" applyAlignment="1">
      <alignment horizontal="center" vertical="center"/>
    </xf>
    <xf numFmtId="0" fontId="6" fillId="2" borderId="5" xfId="0" applyFont="1" applyFill="1" applyBorder="1" applyAlignment="1">
      <alignment vertical="center"/>
    </xf>
    <xf numFmtId="0" fontId="10" fillId="0" borderId="2" xfId="0" applyFont="1" applyBorder="1" applyAlignment="1">
      <alignment horizontal="left"/>
    </xf>
    <xf numFmtId="0" fontId="10" fillId="0" borderId="4" xfId="0" applyFont="1" applyBorder="1" applyAlignment="1">
      <alignment horizontal="left"/>
    </xf>
    <xf numFmtId="0" fontId="10" fillId="0" borderId="3" xfId="0" applyFont="1" applyBorder="1" applyAlignment="1">
      <alignment horizontal="left"/>
    </xf>
    <xf numFmtId="0" fontId="17" fillId="0" borderId="2" xfId="0" applyNumberFormat="1" applyFont="1" applyFill="1" applyBorder="1" applyAlignment="1">
      <alignment horizontal="left" vertical="top" wrapText="1" readingOrder="1"/>
    </xf>
    <xf numFmtId="0" fontId="17" fillId="0" borderId="4" xfId="0" applyNumberFormat="1" applyFont="1" applyFill="1" applyBorder="1" applyAlignment="1">
      <alignment horizontal="left" vertical="top" wrapText="1" readingOrder="1"/>
    </xf>
    <xf numFmtId="0" fontId="17" fillId="0" borderId="3" xfId="0" applyNumberFormat="1" applyFont="1" applyFill="1" applyBorder="1" applyAlignment="1">
      <alignment horizontal="left" vertical="top" wrapText="1" readingOrder="1"/>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16" fillId="3" borderId="2"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0" fillId="0" borderId="2" xfId="0" applyFont="1" applyBorder="1" applyAlignment="1">
      <alignment horizontal="left" vertical="top"/>
    </xf>
    <xf numFmtId="0" fontId="10" fillId="0" borderId="4" xfId="0" applyFont="1" applyBorder="1" applyAlignment="1">
      <alignment horizontal="left" vertical="top"/>
    </xf>
    <xf numFmtId="0" fontId="10" fillId="0" borderId="3" xfId="0" applyFont="1" applyBorder="1" applyAlignment="1">
      <alignment horizontal="left" vertical="top"/>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3" fontId="10" fillId="0" borderId="2" xfId="0" applyNumberFormat="1" applyFont="1" applyBorder="1" applyAlignment="1">
      <alignment horizontal="left"/>
    </xf>
    <xf numFmtId="3" fontId="10" fillId="0" borderId="4" xfId="0" applyNumberFormat="1" applyFont="1" applyBorder="1" applyAlignment="1">
      <alignment horizontal="left"/>
    </xf>
    <xf numFmtId="3" fontId="10" fillId="0" borderId="3" xfId="0" applyNumberFormat="1" applyFont="1" applyBorder="1" applyAlignment="1">
      <alignment horizontal="left"/>
    </xf>
    <xf numFmtId="0" fontId="12" fillId="2" borderId="1" xfId="0" applyFont="1" applyFill="1" applyBorder="1" applyAlignment="1">
      <alignment horizontal="left" vertical="center"/>
    </xf>
    <xf numFmtId="0" fontId="6" fillId="2" borderId="1" xfId="0" applyFont="1" applyFill="1" applyBorder="1" applyAlignment="1">
      <alignment horizontal="left" vertical="center"/>
    </xf>
    <xf numFmtId="0" fontId="10" fillId="0" borderId="1" xfId="0" applyFont="1" applyBorder="1" applyAlignment="1">
      <alignment horizontal="left"/>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13" fillId="0" borderId="0" xfId="0" applyFont="1" applyAlignment="1">
      <alignment horizontal="center" vertical="center"/>
    </xf>
    <xf numFmtId="49" fontId="6"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3" fontId="10" fillId="0" borderId="1" xfId="0" applyNumberFormat="1" applyFont="1" applyBorder="1" applyAlignment="1">
      <alignment horizontal="left"/>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49" fontId="6" fillId="2" borderId="1" xfId="0" applyNumberFormat="1" applyFont="1" applyFill="1" applyBorder="1" applyAlignment="1">
      <alignment horizontal="center" vertical="top" wrapText="1"/>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3" xfId="0" applyFont="1" applyFill="1" applyBorder="1" applyAlignment="1">
      <alignment horizontal="left" vertical="center"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xdr:col>
      <xdr:colOff>1209675</xdr:colOff>
      <xdr:row>14</xdr:row>
      <xdr:rowOff>76200</xdr:rowOff>
    </xdr:from>
    <xdr:to>
      <xdr:col>1</xdr:col>
      <xdr:colOff>1855627</xdr:colOff>
      <xdr:row>18</xdr:row>
      <xdr:rowOff>47625</xdr:rowOff>
    </xdr:to>
    <xdr:pic>
      <xdr:nvPicPr>
        <xdr:cNvPr id="5" name="chart">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2933700"/>
          <a:ext cx="645952"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485774</xdr:colOff>
      <xdr:row>51</xdr:row>
      <xdr:rowOff>66675</xdr:rowOff>
    </xdr:from>
    <xdr:to>
      <xdr:col>8</xdr:col>
      <xdr:colOff>95249</xdr:colOff>
      <xdr:row>54</xdr:row>
      <xdr:rowOff>123825</xdr:rowOff>
    </xdr:to>
    <xdr:sp macro="" textlink="">
      <xdr:nvSpPr>
        <xdr:cNvPr id="14" name="Rectángulo 12">
          <a:extLst>
            <a:ext uri="{FF2B5EF4-FFF2-40B4-BE49-F238E27FC236}">
              <a16:creationId xmlns="" xmlns:a16="http://schemas.microsoft.com/office/drawing/2014/main" id="{00000000-0008-0000-0000-00000E000000}"/>
            </a:ext>
          </a:extLst>
        </xdr:cNvPr>
        <xdr:cNvSpPr>
          <a:spLocks noChangeArrowheads="1"/>
        </xdr:cNvSpPr>
      </xdr:nvSpPr>
      <xdr:spPr bwMode="auto">
        <a:xfrm>
          <a:off x="1504949" y="9972675"/>
          <a:ext cx="35909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es-DO" sz="1400" b="1" i="0" u="none" strike="noStrike" baseline="0">
              <a:solidFill>
                <a:srgbClr val="002060"/>
              </a:solidFill>
              <a:latin typeface="Times New Roman"/>
              <a:cs typeface="Times New Roman"/>
            </a:rPr>
            <a:t>Dirección de Planificación y Desarrollo</a:t>
          </a:r>
          <a:endParaRPr lang="es-DO" sz="1400" b="0" i="0" u="none" strike="noStrike" baseline="0">
            <a:solidFill>
              <a:srgbClr val="000000"/>
            </a:solidFill>
            <a:latin typeface="Calibri"/>
            <a:cs typeface="Calibri"/>
          </a:endParaRPr>
        </a:p>
        <a:p>
          <a:pPr algn="ctr" rtl="0">
            <a:defRPr sz="1000"/>
          </a:pPr>
          <a:r>
            <a:rPr lang="es-DO" sz="1100" b="0" i="0" u="none" strike="noStrike" baseline="0">
              <a:solidFill>
                <a:srgbClr val="000000"/>
              </a:solidFill>
              <a:latin typeface="Calibri"/>
              <a:cs typeface="Calibri"/>
            </a:rPr>
            <a:t> </a:t>
          </a:r>
        </a:p>
      </xdr:txBody>
    </xdr:sp>
    <xdr:clientData/>
  </xdr:twoCellAnchor>
  <xdr:oneCellAnchor>
    <xdr:from>
      <xdr:col>5</xdr:col>
      <xdr:colOff>260989</xdr:colOff>
      <xdr:row>8</xdr:row>
      <xdr:rowOff>31248</xdr:rowOff>
    </xdr:from>
    <xdr:ext cx="3001976" cy="374141"/>
    <xdr:sp macro="" textlink="">
      <xdr:nvSpPr>
        <xdr:cNvPr id="17" name="Rectángulo 16">
          <a:extLst>
            <a:ext uri="{FF2B5EF4-FFF2-40B4-BE49-F238E27FC236}">
              <a16:creationId xmlns="" xmlns:a16="http://schemas.microsoft.com/office/drawing/2014/main" id="{00000000-0008-0000-0000-000011000000}"/>
            </a:ext>
          </a:extLst>
        </xdr:cNvPr>
        <xdr:cNvSpPr/>
      </xdr:nvSpPr>
      <xdr:spPr>
        <a:xfrm>
          <a:off x="4118614" y="1745748"/>
          <a:ext cx="3001976" cy="374141"/>
        </a:xfrm>
        <a:prstGeom prst="rect">
          <a:avLst/>
        </a:prstGeom>
        <a:noFill/>
      </xdr:spPr>
      <xdr:txBody>
        <a:bodyPr wrap="none" lIns="91440" tIns="45720" rIns="91440" bIns="45720">
          <a:spAutoFit/>
        </a:bodyPr>
        <a:lstStyle/>
        <a:p>
          <a:pPr rtl="0"/>
          <a:r>
            <a:rPr lang="es-DO" sz="1800" b="1" i="0" baseline="0">
              <a:solidFill>
                <a:srgbClr val="002060"/>
              </a:solidFill>
              <a:effectLst/>
              <a:latin typeface="+mn-lt"/>
              <a:ea typeface="+mn-ea"/>
              <a:cs typeface="+mn-cs"/>
            </a:rPr>
            <a:t>Datos Estadísticos Mensuales</a:t>
          </a:r>
          <a:endParaRPr lang="es-MX" sz="3200">
            <a:solidFill>
              <a:srgbClr val="002060"/>
            </a:solidFill>
            <a:effectLst/>
          </a:endParaRPr>
        </a:p>
      </xdr:txBody>
    </xdr:sp>
    <xdr:clientData/>
  </xdr:oneCellAnchor>
  <xdr:oneCellAnchor>
    <xdr:from>
      <xdr:col>3</xdr:col>
      <xdr:colOff>623541</xdr:colOff>
      <xdr:row>9</xdr:row>
      <xdr:rowOff>133350</xdr:rowOff>
    </xdr:from>
    <xdr:ext cx="5315109" cy="342786"/>
    <xdr:sp macro="" textlink="">
      <xdr:nvSpPr>
        <xdr:cNvPr id="19" name="Rectángulo 18">
          <a:extLst>
            <a:ext uri="{FF2B5EF4-FFF2-40B4-BE49-F238E27FC236}">
              <a16:creationId xmlns="" xmlns:a16="http://schemas.microsoft.com/office/drawing/2014/main" id="{00000000-0008-0000-0000-000013000000}"/>
            </a:ext>
          </a:extLst>
        </xdr:cNvPr>
        <xdr:cNvSpPr/>
      </xdr:nvSpPr>
      <xdr:spPr>
        <a:xfrm>
          <a:off x="2957166" y="2038350"/>
          <a:ext cx="5315109" cy="342786"/>
        </a:xfrm>
        <a:prstGeom prst="rect">
          <a:avLst/>
        </a:prstGeom>
        <a:noFill/>
      </xdr:spPr>
      <xdr:txBody>
        <a:bodyPr wrap="none" lIns="91440" tIns="45720" rIns="91440" bIns="45720">
          <a:spAutoFit/>
        </a:bodyPr>
        <a:lstStyle/>
        <a:p>
          <a:pPr rtl="0"/>
          <a:r>
            <a:rPr lang="es-DO" sz="1600" b="1" i="0" baseline="0">
              <a:solidFill>
                <a:srgbClr val="002060"/>
              </a:solidFill>
              <a:effectLst/>
              <a:latin typeface="+mn-lt"/>
              <a:ea typeface="+mn-ea"/>
              <a:cs typeface="+mn-cs"/>
            </a:rPr>
            <a:t>Dirección General de Información y Defensa de los Afiliados </a:t>
          </a:r>
          <a:endParaRPr lang="es-MX" sz="1600">
            <a:solidFill>
              <a:srgbClr val="002060"/>
            </a:solidFill>
            <a:effectLst/>
          </a:endParaRPr>
        </a:p>
      </xdr:txBody>
    </xdr:sp>
    <xdr:clientData/>
  </xdr:oneCellAnchor>
  <xdr:oneCellAnchor>
    <xdr:from>
      <xdr:col>5</xdr:col>
      <xdr:colOff>670351</xdr:colOff>
      <xdr:row>11</xdr:row>
      <xdr:rowOff>28575</xdr:rowOff>
    </xdr:from>
    <xdr:ext cx="1947584" cy="342786"/>
    <xdr:sp macro="" textlink="">
      <xdr:nvSpPr>
        <xdr:cNvPr id="20" name="Rectángulo 19">
          <a:extLst>
            <a:ext uri="{FF2B5EF4-FFF2-40B4-BE49-F238E27FC236}">
              <a16:creationId xmlns="" xmlns:a16="http://schemas.microsoft.com/office/drawing/2014/main" id="{00000000-0008-0000-0000-000014000000}"/>
            </a:ext>
          </a:extLst>
        </xdr:cNvPr>
        <xdr:cNvSpPr/>
      </xdr:nvSpPr>
      <xdr:spPr>
        <a:xfrm>
          <a:off x="4527976" y="2314575"/>
          <a:ext cx="1947584" cy="342786"/>
        </a:xfrm>
        <a:prstGeom prst="rect">
          <a:avLst/>
        </a:prstGeom>
        <a:noFill/>
      </xdr:spPr>
      <xdr:txBody>
        <a:bodyPr wrap="none" lIns="91440" tIns="45720" rIns="91440" bIns="45720">
          <a:spAutoFit/>
        </a:bodyPr>
        <a:lstStyle/>
        <a:p>
          <a:pPr rtl="0"/>
          <a:r>
            <a:rPr lang="es-DO" sz="1600" b="1" i="0" baseline="0">
              <a:solidFill>
                <a:srgbClr val="002060"/>
              </a:solidFill>
              <a:effectLst/>
              <a:latin typeface="+mn-lt"/>
              <a:ea typeface="+mn-ea"/>
              <a:cs typeface="+mn-cs"/>
            </a:rPr>
            <a:t>A la Seguridad Social</a:t>
          </a:r>
          <a:endParaRPr lang="es-MX" sz="1600">
            <a:solidFill>
              <a:srgbClr val="002060"/>
            </a:solidFill>
            <a:effectLst/>
          </a:endParaRPr>
        </a:p>
      </xdr:txBody>
    </xdr:sp>
    <xdr:clientData/>
  </xdr:oneCellAnchor>
  <xdr:twoCellAnchor>
    <xdr:from>
      <xdr:col>15</xdr:col>
      <xdr:colOff>6350</xdr:colOff>
      <xdr:row>41</xdr:row>
      <xdr:rowOff>12700</xdr:rowOff>
    </xdr:from>
    <xdr:to>
      <xdr:col>16</xdr:col>
      <xdr:colOff>501650</xdr:colOff>
      <xdr:row>46</xdr:row>
      <xdr:rowOff>127000</xdr:rowOff>
    </xdr:to>
    <xdr:sp macro="" textlink="">
      <xdr:nvSpPr>
        <xdr:cNvPr id="21" name="Rectángulo 20"/>
        <xdr:cNvSpPr/>
      </xdr:nvSpPr>
      <xdr:spPr>
        <a:xfrm>
          <a:off x="9588500" y="8013700"/>
          <a:ext cx="1257300" cy="10668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800"/>
            </a:spcAft>
          </a:pPr>
          <a:r>
            <a:rPr lang="es-DO" sz="3600" kern="100">
              <a:solidFill>
                <a:srgbClr val="FFFFFF"/>
              </a:solidFill>
              <a:effectLst/>
              <a:latin typeface="Gotham Medium"/>
              <a:ea typeface="Calibri" panose="020F0502020204030204" pitchFamily="34" charset="0"/>
              <a:cs typeface="Calibri" panose="020F0502020204030204" pitchFamily="34" charset="0"/>
            </a:rPr>
            <a:t>52 %</a:t>
          </a:r>
          <a:endParaRPr lang="es-MX" sz="1200" kern="100">
            <a:effectLst/>
            <a:ea typeface="Calibri" panose="020F0502020204030204" pitchFamily="34" charset="0"/>
            <a:cs typeface="Times New Roman" panose="02020603050405020304" pitchFamily="18" charset="0"/>
          </a:endParaRPr>
        </a:p>
      </xdr:txBody>
    </xdr:sp>
    <xdr:clientData/>
  </xdr:twoCellAnchor>
  <xdr:twoCellAnchor editAs="oneCell">
    <xdr:from>
      <xdr:col>0</xdr:col>
      <xdr:colOff>28575</xdr:colOff>
      <xdr:row>17</xdr:row>
      <xdr:rowOff>57150</xdr:rowOff>
    </xdr:from>
    <xdr:to>
      <xdr:col>4</xdr:col>
      <xdr:colOff>658495</xdr:colOff>
      <xdr:row>45</xdr:row>
      <xdr:rowOff>111125</xdr:rowOff>
    </xdr:to>
    <xdr:pic>
      <xdr:nvPicPr>
        <xdr:cNvPr id="23" name="Imagen 2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3486150"/>
          <a:ext cx="2773045" cy="5387975"/>
        </a:xfrm>
        <a:prstGeom prst="rect">
          <a:avLst/>
        </a:prstGeom>
      </xdr:spPr>
    </xdr:pic>
    <xdr:clientData/>
  </xdr:twoCellAnchor>
  <xdr:twoCellAnchor>
    <xdr:from>
      <xdr:col>1</xdr:col>
      <xdr:colOff>762000</xdr:colOff>
      <xdr:row>18</xdr:row>
      <xdr:rowOff>57150</xdr:rowOff>
    </xdr:from>
    <xdr:to>
      <xdr:col>3</xdr:col>
      <xdr:colOff>542925</xdr:colOff>
      <xdr:row>23</xdr:row>
      <xdr:rowOff>171450</xdr:rowOff>
    </xdr:to>
    <xdr:sp macro="" textlink="">
      <xdr:nvSpPr>
        <xdr:cNvPr id="24" name="Rectángulo 23"/>
        <xdr:cNvSpPr/>
      </xdr:nvSpPr>
      <xdr:spPr>
        <a:xfrm>
          <a:off x="866775" y="3676650"/>
          <a:ext cx="1257300" cy="10668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800"/>
            </a:spcAft>
          </a:pPr>
          <a:r>
            <a:rPr lang="es-DO" sz="3600" kern="100">
              <a:solidFill>
                <a:srgbClr val="FFFFFF"/>
              </a:solidFill>
              <a:effectLst/>
              <a:latin typeface="Gotham Medium"/>
              <a:ea typeface="Calibri" panose="020F0502020204030204" pitchFamily="34" charset="0"/>
              <a:cs typeface="Calibri" panose="020F0502020204030204" pitchFamily="34" charset="0"/>
            </a:rPr>
            <a:t>53 %</a:t>
          </a:r>
          <a:endParaRPr lang="es-MX" sz="1200" kern="100">
            <a:effectLst/>
            <a:ea typeface="Calibri" panose="020F0502020204030204" pitchFamily="34" charset="0"/>
            <a:cs typeface="Times New Roman" panose="02020603050405020304" pitchFamily="18" charset="0"/>
          </a:endParaRPr>
        </a:p>
      </xdr:txBody>
    </xdr:sp>
    <xdr:clientData/>
  </xdr:twoCellAnchor>
  <xdr:twoCellAnchor editAs="oneCell">
    <xdr:from>
      <xdr:col>2</xdr:col>
      <xdr:colOff>152400</xdr:colOff>
      <xdr:row>12</xdr:row>
      <xdr:rowOff>152400</xdr:rowOff>
    </xdr:from>
    <xdr:to>
      <xdr:col>3</xdr:col>
      <xdr:colOff>263525</xdr:colOff>
      <xdr:row>19</xdr:row>
      <xdr:rowOff>95885</xdr:rowOff>
    </xdr:to>
    <xdr:pic>
      <xdr:nvPicPr>
        <xdr:cNvPr id="25" name="Imagen 24"/>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71575" y="2628900"/>
          <a:ext cx="673100" cy="1276985"/>
        </a:xfrm>
        <a:prstGeom prst="rect">
          <a:avLst/>
        </a:prstGeom>
      </xdr:spPr>
    </xdr:pic>
    <xdr:clientData/>
  </xdr:twoCellAnchor>
  <xdr:twoCellAnchor editAs="oneCell">
    <xdr:from>
      <xdr:col>6</xdr:col>
      <xdr:colOff>47625</xdr:colOff>
      <xdr:row>1</xdr:row>
      <xdr:rowOff>57150</xdr:rowOff>
    </xdr:from>
    <xdr:to>
      <xdr:col>6</xdr:col>
      <xdr:colOff>1819910</xdr:colOff>
      <xdr:row>8</xdr:row>
      <xdr:rowOff>76200</xdr:rowOff>
    </xdr:to>
    <xdr:pic>
      <xdr:nvPicPr>
        <xdr:cNvPr id="26" name="Imagen 25"/>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33800" y="247650"/>
          <a:ext cx="1772285" cy="1543050"/>
        </a:xfrm>
        <a:prstGeom prst="rect">
          <a:avLst/>
        </a:prstGeom>
      </xdr:spPr>
    </xdr:pic>
    <xdr:clientData/>
  </xdr:twoCellAnchor>
  <xdr:twoCellAnchor editAs="oneCell">
    <xdr:from>
      <xdr:col>3</xdr:col>
      <xdr:colOff>533400</xdr:colOff>
      <xdr:row>20</xdr:row>
      <xdr:rowOff>161925</xdr:rowOff>
    </xdr:from>
    <xdr:to>
      <xdr:col>6</xdr:col>
      <xdr:colOff>932815</xdr:colOff>
      <xdr:row>45</xdr:row>
      <xdr:rowOff>175260</xdr:rowOff>
    </xdr:to>
    <xdr:pic>
      <xdr:nvPicPr>
        <xdr:cNvPr id="28" name="Imagen 27"/>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114550" y="4162425"/>
          <a:ext cx="2504440" cy="4775835"/>
        </a:xfrm>
        <a:prstGeom prst="rect">
          <a:avLst/>
        </a:prstGeom>
      </xdr:spPr>
    </xdr:pic>
    <xdr:clientData/>
  </xdr:twoCellAnchor>
  <xdr:twoCellAnchor>
    <xdr:from>
      <xdr:col>4</xdr:col>
      <xdr:colOff>561975</xdr:colOff>
      <xdr:row>21</xdr:row>
      <xdr:rowOff>66675</xdr:rowOff>
    </xdr:from>
    <xdr:to>
      <xdr:col>6</xdr:col>
      <xdr:colOff>422275</xdr:colOff>
      <xdr:row>26</xdr:row>
      <xdr:rowOff>180975</xdr:rowOff>
    </xdr:to>
    <xdr:sp macro="" textlink="">
      <xdr:nvSpPr>
        <xdr:cNvPr id="29" name="Rectángulo 28"/>
        <xdr:cNvSpPr/>
      </xdr:nvSpPr>
      <xdr:spPr>
        <a:xfrm>
          <a:off x="2705100" y="4257675"/>
          <a:ext cx="1403350" cy="10668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800"/>
            </a:spcAft>
          </a:pPr>
          <a:r>
            <a:rPr lang="es-DO" sz="3600" kern="100">
              <a:solidFill>
                <a:srgbClr val="FFFFFF"/>
              </a:solidFill>
              <a:effectLst/>
              <a:latin typeface="Gotham Medium"/>
              <a:ea typeface="Calibri" panose="020F0502020204030204" pitchFamily="34" charset="0"/>
              <a:cs typeface="Calibri" panose="020F0502020204030204" pitchFamily="34" charset="0"/>
            </a:rPr>
            <a:t>47 %</a:t>
          </a:r>
          <a:endParaRPr lang="es-MX" sz="1200" kern="100">
            <a:effectLst/>
            <a:ea typeface="Calibri" panose="020F0502020204030204" pitchFamily="34" charset="0"/>
            <a:cs typeface="Times New Roman" panose="02020603050405020304" pitchFamily="18" charset="0"/>
          </a:endParaRPr>
        </a:p>
      </xdr:txBody>
    </xdr:sp>
    <xdr:clientData/>
  </xdr:twoCellAnchor>
  <xdr:twoCellAnchor editAs="oneCell">
    <xdr:from>
      <xdr:col>5</xdr:col>
      <xdr:colOff>142875</xdr:colOff>
      <xdr:row>15</xdr:row>
      <xdr:rowOff>57150</xdr:rowOff>
    </xdr:from>
    <xdr:to>
      <xdr:col>6</xdr:col>
      <xdr:colOff>78105</xdr:colOff>
      <xdr:row>22</xdr:row>
      <xdr:rowOff>15875</xdr:rowOff>
    </xdr:to>
    <xdr:pic>
      <xdr:nvPicPr>
        <xdr:cNvPr id="30" name="Imagen 29"/>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57525" y="3105150"/>
          <a:ext cx="706755" cy="1292225"/>
        </a:xfrm>
        <a:prstGeom prst="rect">
          <a:avLst/>
        </a:prstGeom>
      </xdr:spPr>
    </xdr:pic>
    <xdr:clientData/>
  </xdr:twoCellAnchor>
  <xdr:twoCellAnchor>
    <xdr:from>
      <xdr:col>2</xdr:col>
      <xdr:colOff>561974</xdr:colOff>
      <xdr:row>47</xdr:row>
      <xdr:rowOff>180974</xdr:rowOff>
    </xdr:from>
    <xdr:to>
      <xdr:col>7</xdr:col>
      <xdr:colOff>47624</xdr:colOff>
      <xdr:row>51</xdr:row>
      <xdr:rowOff>76199</xdr:rowOff>
    </xdr:to>
    <xdr:sp macro="" textlink="">
      <xdr:nvSpPr>
        <xdr:cNvPr id="31" name="Rectángulo 30"/>
        <xdr:cNvSpPr/>
      </xdr:nvSpPr>
      <xdr:spPr>
        <a:xfrm>
          <a:off x="1581149" y="9324974"/>
          <a:ext cx="2790825" cy="657225"/>
        </a:xfrm>
        <a:prstGeom prst="rect">
          <a:avLst/>
        </a:prstGeom>
        <a:solidFill>
          <a:srgbClr val="00953B"/>
        </a:solidFill>
        <a:ln>
          <a:solidFill>
            <a:srgbClr val="00953B"/>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800"/>
            </a:spcAft>
          </a:pPr>
          <a:endParaRPr lang="es-DO" sz="2200" kern="100">
            <a:solidFill>
              <a:srgbClr val="FFFFFF"/>
            </a:solidFill>
            <a:effectLst/>
            <a:latin typeface="Gotham Black"/>
            <a:ea typeface="Calibri" panose="020F0502020204030204" pitchFamily="34" charset="0"/>
            <a:cs typeface="Times New Roman" panose="02020603050405020304" pitchFamily="18" charset="0"/>
          </a:endParaRPr>
        </a:p>
        <a:p>
          <a:pPr algn="ctr">
            <a:lnSpc>
              <a:spcPct val="115000"/>
            </a:lnSpc>
            <a:spcAft>
              <a:spcPts val="800"/>
            </a:spcAft>
          </a:pPr>
          <a:r>
            <a:rPr lang="es-DO" sz="2200" kern="100">
              <a:solidFill>
                <a:srgbClr val="FFFFFF"/>
              </a:solidFill>
              <a:effectLst/>
              <a:latin typeface="Gotham Black"/>
              <a:ea typeface="Calibri" panose="020F0502020204030204" pitchFamily="34" charset="0"/>
              <a:cs typeface="Times New Roman" panose="02020603050405020304" pitchFamily="18" charset="0"/>
            </a:rPr>
            <a:t>MAYO 2025</a:t>
          </a:r>
          <a:endParaRPr lang="es-MX" sz="1200" kern="100">
            <a:effectLst/>
            <a:ea typeface="Calibri" panose="020F0502020204030204" pitchFamily="34" charset="0"/>
            <a:cs typeface="Times New Roman" panose="02020603050405020304" pitchFamily="18" charset="0"/>
          </a:endParaRPr>
        </a:p>
        <a:p>
          <a:pPr>
            <a:lnSpc>
              <a:spcPct val="115000"/>
            </a:lnSpc>
            <a:spcAft>
              <a:spcPts val="800"/>
            </a:spcAft>
          </a:pPr>
          <a:r>
            <a:rPr lang="es-DO" sz="1200" kern="100">
              <a:effectLst/>
              <a:ea typeface="Calibri" panose="020F0502020204030204" pitchFamily="34" charset="0"/>
              <a:cs typeface="Times New Roman" panose="02020603050405020304" pitchFamily="18" charset="0"/>
            </a:rPr>
            <a:t> </a:t>
          </a:r>
          <a:endParaRPr lang="es-MX" sz="1200" kern="100">
            <a:effectLst/>
            <a:ea typeface="Calibri" panose="020F0502020204030204" pitchFamily="34" charset="0"/>
            <a:cs typeface="Times New Roman" panose="02020603050405020304" pitchFamily="18" charset="0"/>
          </a:endParaRPr>
        </a:p>
      </xdr:txBody>
    </xdr:sp>
    <xdr:clientData/>
  </xdr:twoCellAnchor>
  <xdr:twoCellAnchor editAs="oneCell">
    <xdr:from>
      <xdr:col>1</xdr:col>
      <xdr:colOff>504826</xdr:colOff>
      <xdr:row>172</xdr:row>
      <xdr:rowOff>161925</xdr:rowOff>
    </xdr:from>
    <xdr:to>
      <xdr:col>6</xdr:col>
      <xdr:colOff>2009776</xdr:colOff>
      <xdr:row>179</xdr:row>
      <xdr:rowOff>123825</xdr:rowOff>
    </xdr:to>
    <xdr:pic>
      <xdr:nvPicPr>
        <xdr:cNvPr id="22" name="Imagen 2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9601" y="35118675"/>
          <a:ext cx="5086350" cy="1352550"/>
        </a:xfrm>
        <a:prstGeom prst="rect">
          <a:avLst/>
        </a:prstGeom>
      </xdr:spPr>
    </xdr:pic>
    <xdr:clientData/>
  </xdr:twoCellAnchor>
  <xdr:twoCellAnchor editAs="oneCell">
    <xdr:from>
      <xdr:col>1</xdr:col>
      <xdr:colOff>809625</xdr:colOff>
      <xdr:row>113</xdr:row>
      <xdr:rowOff>38100</xdr:rowOff>
    </xdr:from>
    <xdr:to>
      <xdr:col>6</xdr:col>
      <xdr:colOff>1905000</xdr:colOff>
      <xdr:row>116</xdr:row>
      <xdr:rowOff>838200</xdr:rowOff>
    </xdr:to>
    <xdr:pic>
      <xdr:nvPicPr>
        <xdr:cNvPr id="27" name="Imagen 26"/>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14400" y="22526625"/>
          <a:ext cx="4676775" cy="1390650"/>
        </a:xfrm>
        <a:prstGeom prst="rect">
          <a:avLst/>
        </a:prstGeom>
      </xdr:spPr>
    </xdr:pic>
    <xdr:clientData/>
  </xdr:twoCellAnchor>
  <xdr:twoCellAnchor editAs="oneCell">
    <xdr:from>
      <xdr:col>3</xdr:col>
      <xdr:colOff>238126</xdr:colOff>
      <xdr:row>64</xdr:row>
      <xdr:rowOff>66674</xdr:rowOff>
    </xdr:from>
    <xdr:to>
      <xdr:col>7</xdr:col>
      <xdr:colOff>438151</xdr:colOff>
      <xdr:row>69</xdr:row>
      <xdr:rowOff>400049</xdr:rowOff>
    </xdr:to>
    <xdr:pic>
      <xdr:nvPicPr>
        <xdr:cNvPr id="32" name="Imagen 3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819276" y="12449174"/>
          <a:ext cx="4591050" cy="1285875"/>
        </a:xfrm>
        <a:prstGeom prst="rect">
          <a:avLst/>
        </a:prstGeom>
      </xdr:spPr>
    </xdr:pic>
    <xdr:clientData/>
  </xdr:twoCellAnchor>
  <xdr:twoCellAnchor editAs="oneCell">
    <xdr:from>
      <xdr:col>4</xdr:col>
      <xdr:colOff>438150</xdr:colOff>
      <xdr:row>241</xdr:row>
      <xdr:rowOff>66675</xdr:rowOff>
    </xdr:from>
    <xdr:to>
      <xdr:col>9</xdr:col>
      <xdr:colOff>219075</xdr:colOff>
      <xdr:row>250</xdr:row>
      <xdr:rowOff>114300</xdr:rowOff>
    </xdr:to>
    <xdr:pic>
      <xdr:nvPicPr>
        <xdr:cNvPr id="33" name="Imagen 32"/>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581275" y="49577625"/>
          <a:ext cx="5438775" cy="1771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96"/>
  <sheetViews>
    <sheetView tabSelected="1" topLeftCell="B259" zoomScaleNormal="100" workbookViewId="0">
      <selection activeCell="H271" sqref="H271"/>
    </sheetView>
  </sheetViews>
  <sheetFormatPr baseColWidth="10" defaultRowHeight="15" x14ac:dyDescent="0.25"/>
  <cols>
    <col min="1" max="1" width="1.5703125" customWidth="1"/>
    <col min="2" max="2" width="13.7109375" customWidth="1"/>
    <col min="3" max="4" width="8.42578125" customWidth="1"/>
    <col min="5" max="6" width="11.5703125" customWidth="1"/>
    <col min="7" max="7" width="34.28515625" customWidth="1"/>
    <col min="8" max="8" width="10.140625" bestFit="1" customWidth="1"/>
    <col min="9" max="9" width="17.28515625" customWidth="1"/>
    <col min="10" max="10" width="9.28515625" customWidth="1"/>
    <col min="11" max="11" width="8" bestFit="1" customWidth="1"/>
    <col min="12" max="12" width="7.5703125" customWidth="1"/>
    <col min="13" max="13" width="11.7109375" customWidth="1"/>
  </cols>
  <sheetData>
    <row r="2" spans="2:2" x14ac:dyDescent="0.25">
      <c r="B2" s="1"/>
    </row>
    <row r="4" spans="2:2" ht="30" x14ac:dyDescent="0.25">
      <c r="B4" s="2"/>
    </row>
    <row r="5" spans="2:2" x14ac:dyDescent="0.25">
      <c r="B5" s="1"/>
    </row>
    <row r="6" spans="2:2" x14ac:dyDescent="0.25">
      <c r="B6" s="1"/>
    </row>
    <row r="7" spans="2:2" x14ac:dyDescent="0.25">
      <c r="B7" s="1"/>
    </row>
    <row r="8" spans="2:2" x14ac:dyDescent="0.25">
      <c r="B8" s="1"/>
    </row>
    <row r="9" spans="2:2" x14ac:dyDescent="0.25">
      <c r="B9" s="1"/>
    </row>
    <row r="10" spans="2:2" x14ac:dyDescent="0.25">
      <c r="B10" s="1"/>
    </row>
    <row r="11" spans="2:2" x14ac:dyDescent="0.25">
      <c r="B11" s="1"/>
    </row>
    <row r="12" spans="2:2" x14ac:dyDescent="0.25">
      <c r="B12" s="1"/>
    </row>
    <row r="13" spans="2:2" x14ac:dyDescent="0.25">
      <c r="B13" s="1"/>
    </row>
    <row r="14" spans="2:2" x14ac:dyDescent="0.25">
      <c r="B14" s="1"/>
    </row>
    <row r="16" spans="2:2" x14ac:dyDescent="0.25">
      <c r="B16" s="1"/>
    </row>
    <row r="17" spans="2:2" x14ac:dyDescent="0.25">
      <c r="B17" s="1"/>
    </row>
    <row r="18" spans="2:2" x14ac:dyDescent="0.25">
      <c r="B18" s="1"/>
    </row>
    <row r="19" spans="2:2" x14ac:dyDescent="0.25">
      <c r="B19" s="1"/>
    </row>
    <row r="20" spans="2:2" x14ac:dyDescent="0.25">
      <c r="B20" s="1"/>
    </row>
    <row r="21" spans="2:2" x14ac:dyDescent="0.25">
      <c r="B21" s="1"/>
    </row>
    <row r="22" spans="2:2" x14ac:dyDescent="0.25">
      <c r="B22" s="1"/>
    </row>
    <row r="23" spans="2:2" x14ac:dyDescent="0.25">
      <c r="B23" s="1"/>
    </row>
    <row r="24" spans="2:2" x14ac:dyDescent="0.25">
      <c r="B24" s="1"/>
    </row>
    <row r="26" spans="2:2" x14ac:dyDescent="0.25">
      <c r="B26" s="1"/>
    </row>
    <row r="27" spans="2:2" x14ac:dyDescent="0.25">
      <c r="B27" s="1"/>
    </row>
    <row r="28" spans="2:2" x14ac:dyDescent="0.25">
      <c r="B28" s="1"/>
    </row>
    <row r="29" spans="2:2" x14ac:dyDescent="0.25">
      <c r="B29" s="1"/>
    </row>
    <row r="30" spans="2:2" x14ac:dyDescent="0.25">
      <c r="B30" s="1"/>
    </row>
    <row r="31" spans="2:2" x14ac:dyDescent="0.25">
      <c r="B31" s="1"/>
    </row>
    <row r="32" spans="2:2" x14ac:dyDescent="0.25">
      <c r="B32" s="1"/>
    </row>
    <row r="33" spans="2:2" x14ac:dyDescent="0.25">
      <c r="B33" s="1"/>
    </row>
    <row r="34" spans="2:2" x14ac:dyDescent="0.25">
      <c r="B34" s="1"/>
    </row>
    <row r="35" spans="2:2" x14ac:dyDescent="0.25">
      <c r="B35" s="1"/>
    </row>
    <row r="36" spans="2:2" x14ac:dyDescent="0.25">
      <c r="B36" s="1"/>
    </row>
    <row r="37" spans="2:2" x14ac:dyDescent="0.25">
      <c r="B37" s="1"/>
    </row>
    <row r="38" spans="2:2" x14ac:dyDescent="0.25">
      <c r="B38" s="1"/>
    </row>
    <row r="39" spans="2:2" x14ac:dyDescent="0.25">
      <c r="B39" s="1"/>
    </row>
    <row r="40" spans="2:2" x14ac:dyDescent="0.25">
      <c r="B40" s="1"/>
    </row>
    <row r="41" spans="2:2" x14ac:dyDescent="0.25">
      <c r="B41" s="1"/>
    </row>
    <row r="42" spans="2:2" x14ac:dyDescent="0.25">
      <c r="B42" s="1"/>
    </row>
    <row r="43" spans="2:2" x14ac:dyDescent="0.25">
      <c r="B43" s="1"/>
    </row>
    <row r="44" spans="2:2" x14ac:dyDescent="0.25">
      <c r="B44" s="1"/>
    </row>
    <row r="70" spans="2:11" ht="37.5" customHeight="1" x14ac:dyDescent="0.25"/>
    <row r="71" spans="2:11" ht="20.25" x14ac:dyDescent="0.25">
      <c r="B71" s="3" t="s">
        <v>0</v>
      </c>
    </row>
    <row r="73" spans="2:11" ht="15.75" x14ac:dyDescent="0.25">
      <c r="B73" s="71" t="s">
        <v>1</v>
      </c>
      <c r="C73" s="72"/>
      <c r="D73" s="72"/>
      <c r="E73" s="72"/>
      <c r="F73" s="72"/>
      <c r="G73" s="72"/>
      <c r="H73" s="72"/>
      <c r="I73" s="72"/>
      <c r="J73" s="72"/>
      <c r="K73" s="72"/>
    </row>
    <row r="74" spans="2:11" ht="15.75" x14ac:dyDescent="0.25">
      <c r="B74" s="82" t="s">
        <v>90</v>
      </c>
      <c r="C74" s="83"/>
      <c r="D74" s="83"/>
      <c r="E74" s="83"/>
      <c r="F74" s="83"/>
      <c r="G74" s="83"/>
      <c r="H74" s="83"/>
      <c r="I74" s="83"/>
      <c r="J74" s="83"/>
      <c r="K74" s="84"/>
    </row>
    <row r="75" spans="2:11" ht="15.75" customHeight="1" x14ac:dyDescent="0.25">
      <c r="B75" s="73" t="s">
        <v>2</v>
      </c>
      <c r="C75" s="74"/>
      <c r="D75" s="74"/>
      <c r="E75" s="74"/>
      <c r="F75" s="74"/>
      <c r="G75" s="74"/>
      <c r="H75" s="74"/>
      <c r="I75" s="75"/>
      <c r="J75" s="4" t="s">
        <v>3</v>
      </c>
      <c r="K75" s="5" t="s">
        <v>4</v>
      </c>
    </row>
    <row r="76" spans="2:11" ht="15.75" x14ac:dyDescent="0.25">
      <c r="B76" s="85" t="s">
        <v>5</v>
      </c>
      <c r="C76" s="85"/>
      <c r="D76" s="85"/>
      <c r="E76" s="85"/>
      <c r="F76" s="85"/>
      <c r="G76" s="85"/>
      <c r="H76" s="85"/>
      <c r="I76" s="85"/>
      <c r="J76" s="21">
        <v>53945.345876701365</v>
      </c>
      <c r="K76" s="6">
        <f>+J76/J80*1</f>
        <v>0.47385321911300871</v>
      </c>
    </row>
    <row r="77" spans="2:11" ht="15.75" x14ac:dyDescent="0.25">
      <c r="B77" s="85" t="s">
        <v>6</v>
      </c>
      <c r="C77" s="85"/>
      <c r="D77" s="85"/>
      <c r="E77" s="85"/>
      <c r="F77" s="85"/>
      <c r="G77" s="85"/>
      <c r="H77" s="85"/>
      <c r="I77" s="85"/>
      <c r="J77" s="21">
        <v>37473.591673338669</v>
      </c>
      <c r="K77" s="6">
        <f>+J77/J80*1</f>
        <v>0.3291661543281918</v>
      </c>
    </row>
    <row r="78" spans="2:11" ht="15.75" x14ac:dyDescent="0.25">
      <c r="B78" s="85" t="s">
        <v>7</v>
      </c>
      <c r="C78" s="85"/>
      <c r="D78" s="85"/>
      <c r="E78" s="85"/>
      <c r="F78" s="85"/>
      <c r="G78" s="85"/>
      <c r="H78" s="85"/>
      <c r="I78" s="85"/>
      <c r="J78" s="22">
        <v>21738.099279423539</v>
      </c>
      <c r="K78" s="6">
        <f>+J78/J80*1</f>
        <v>0.19094637643989618</v>
      </c>
    </row>
    <row r="79" spans="2:11" ht="15.75" x14ac:dyDescent="0.25">
      <c r="B79" s="85" t="s">
        <v>8</v>
      </c>
      <c r="C79" s="85"/>
      <c r="D79" s="85"/>
      <c r="E79" s="85"/>
      <c r="F79" s="85"/>
      <c r="G79" s="85"/>
      <c r="H79" s="85"/>
      <c r="I79" s="85"/>
      <c r="J79" s="23">
        <v>686.96317053642917</v>
      </c>
      <c r="K79" s="6">
        <f>+J79/J80*1</f>
        <v>6.0342501189033166E-3</v>
      </c>
    </row>
    <row r="80" spans="2:11" ht="15.75" x14ac:dyDescent="0.25">
      <c r="B80" s="67" t="s">
        <v>9</v>
      </c>
      <c r="C80" s="67"/>
      <c r="D80" s="67"/>
      <c r="E80" s="67"/>
      <c r="F80" s="67"/>
      <c r="G80" s="67"/>
      <c r="H80" s="67"/>
      <c r="I80" s="67"/>
      <c r="J80" s="7">
        <f>SUM(J76:J79)</f>
        <v>113844</v>
      </c>
      <c r="K80" s="8">
        <f>SUM(K76:K79)</f>
        <v>1</v>
      </c>
    </row>
    <row r="81" spans="2:7" ht="15.75" x14ac:dyDescent="0.25">
      <c r="B81" s="9" t="s">
        <v>10</v>
      </c>
      <c r="C81" s="10"/>
      <c r="D81" s="10"/>
    </row>
    <row r="83" spans="2:7" ht="20.25" x14ac:dyDescent="0.25">
      <c r="B83" s="3" t="s">
        <v>11</v>
      </c>
    </row>
    <row r="85" spans="2:7" ht="15.75" customHeight="1" x14ac:dyDescent="0.25">
      <c r="B85" s="59" t="s">
        <v>12</v>
      </c>
      <c r="C85" s="59"/>
      <c r="D85" s="59"/>
      <c r="E85" s="59"/>
      <c r="F85" s="59"/>
      <c r="G85" s="59"/>
    </row>
    <row r="86" spans="2:7" ht="15.75" x14ac:dyDescent="0.25">
      <c r="B86" s="77" t="s">
        <v>97</v>
      </c>
      <c r="C86" s="77"/>
      <c r="D86" s="77"/>
      <c r="E86" s="77"/>
      <c r="F86" s="77"/>
      <c r="G86" s="77"/>
    </row>
    <row r="87" spans="2:7" ht="15.75" x14ac:dyDescent="0.25">
      <c r="B87" s="67" t="s">
        <v>13</v>
      </c>
      <c r="C87" s="67"/>
      <c r="D87" s="67"/>
      <c r="E87" s="67"/>
      <c r="F87" s="67"/>
      <c r="G87" s="5" t="s">
        <v>3</v>
      </c>
    </row>
    <row r="88" spans="2:7" ht="15.75" x14ac:dyDescent="0.25">
      <c r="B88" s="63" t="s">
        <v>96</v>
      </c>
      <c r="C88" s="64"/>
      <c r="D88" s="64"/>
      <c r="E88" s="64"/>
      <c r="F88" s="65"/>
      <c r="G88" s="11">
        <v>46558</v>
      </c>
    </row>
    <row r="89" spans="2:7" ht="15.75" x14ac:dyDescent="0.25">
      <c r="B89" s="63" t="s">
        <v>62</v>
      </c>
      <c r="C89" s="64"/>
      <c r="D89" s="64"/>
      <c r="E89" s="64"/>
      <c r="F89" s="65"/>
      <c r="G89" s="11">
        <v>9275</v>
      </c>
    </row>
    <row r="90" spans="2:7" ht="15.75" x14ac:dyDescent="0.25">
      <c r="B90" s="63" t="s">
        <v>24</v>
      </c>
      <c r="C90" s="64"/>
      <c r="D90" s="64"/>
      <c r="E90" s="64"/>
      <c r="F90" s="65"/>
      <c r="G90" s="11">
        <v>7694</v>
      </c>
    </row>
    <row r="91" spans="2:7" ht="15.75" x14ac:dyDescent="0.25">
      <c r="B91" s="63" t="s">
        <v>25</v>
      </c>
      <c r="C91" s="64"/>
      <c r="D91" s="64"/>
      <c r="E91" s="64"/>
      <c r="F91" s="65"/>
      <c r="G91" s="11">
        <v>10637</v>
      </c>
    </row>
    <row r="92" spans="2:7" ht="15.75" x14ac:dyDescent="0.25">
      <c r="B92" s="63" t="s">
        <v>95</v>
      </c>
      <c r="C92" s="64"/>
      <c r="D92" s="64"/>
      <c r="E92" s="64"/>
      <c r="F92" s="65"/>
      <c r="G92" s="11">
        <v>5667</v>
      </c>
    </row>
    <row r="93" spans="2:7" ht="15.75" x14ac:dyDescent="0.25">
      <c r="B93" s="63" t="s">
        <v>63</v>
      </c>
      <c r="C93" s="64"/>
      <c r="D93" s="64"/>
      <c r="E93" s="64"/>
      <c r="F93" s="65"/>
      <c r="G93" s="11">
        <v>5123</v>
      </c>
    </row>
    <row r="94" spans="2:7" ht="15.75" x14ac:dyDescent="0.25">
      <c r="B94" s="63" t="s">
        <v>16</v>
      </c>
      <c r="C94" s="64"/>
      <c r="D94" s="64"/>
      <c r="E94" s="64"/>
      <c r="F94" s="65"/>
      <c r="G94" s="11">
        <v>3894</v>
      </c>
    </row>
    <row r="95" spans="2:7" ht="15.75" x14ac:dyDescent="0.25">
      <c r="B95" s="63" t="s">
        <v>17</v>
      </c>
      <c r="C95" s="64"/>
      <c r="D95" s="64"/>
      <c r="E95" s="64"/>
      <c r="F95" s="65"/>
      <c r="G95" s="11">
        <v>3125</v>
      </c>
    </row>
    <row r="96" spans="2:7" ht="15.75" x14ac:dyDescent="0.25">
      <c r="B96" s="63" t="s">
        <v>15</v>
      </c>
      <c r="C96" s="64"/>
      <c r="D96" s="64"/>
      <c r="E96" s="64"/>
      <c r="F96" s="65"/>
      <c r="G96" s="11">
        <v>1563</v>
      </c>
    </row>
    <row r="97" spans="2:7" ht="15.75" x14ac:dyDescent="0.25">
      <c r="B97" s="63" t="s">
        <v>82</v>
      </c>
      <c r="C97" s="64"/>
      <c r="D97" s="64"/>
      <c r="E97" s="64"/>
      <c r="F97" s="65"/>
      <c r="G97" s="11">
        <v>3419</v>
      </c>
    </row>
    <row r="98" spans="2:7" ht="15.75" x14ac:dyDescent="0.25">
      <c r="B98" s="63" t="s">
        <v>26</v>
      </c>
      <c r="C98" s="64"/>
      <c r="D98" s="64"/>
      <c r="E98" s="64"/>
      <c r="F98" s="65"/>
      <c r="G98" s="11">
        <v>2296</v>
      </c>
    </row>
    <row r="99" spans="2:7" ht="15.75" x14ac:dyDescent="0.25">
      <c r="B99" s="63" t="s">
        <v>18</v>
      </c>
      <c r="C99" s="64"/>
      <c r="D99" s="64"/>
      <c r="E99" s="64"/>
      <c r="F99" s="65"/>
      <c r="G99" s="11">
        <v>2225</v>
      </c>
    </row>
    <row r="100" spans="2:7" ht="15.75" x14ac:dyDescent="0.25">
      <c r="B100" s="63" t="s">
        <v>14</v>
      </c>
      <c r="C100" s="64"/>
      <c r="D100" s="64"/>
      <c r="E100" s="64"/>
      <c r="F100" s="65"/>
      <c r="G100" s="11">
        <v>2609</v>
      </c>
    </row>
    <row r="101" spans="2:7" ht="15.75" x14ac:dyDescent="0.25">
      <c r="B101" s="63" t="s">
        <v>94</v>
      </c>
      <c r="C101" s="64"/>
      <c r="D101" s="64"/>
      <c r="E101" s="64"/>
      <c r="F101" s="65"/>
      <c r="G101" s="11">
        <v>2156</v>
      </c>
    </row>
    <row r="102" spans="2:7" ht="15.75" x14ac:dyDescent="0.25">
      <c r="B102" s="63" t="s">
        <v>27</v>
      </c>
      <c r="C102" s="64"/>
      <c r="D102" s="64"/>
      <c r="E102" s="64"/>
      <c r="F102" s="65"/>
      <c r="G102" s="11">
        <v>1922</v>
      </c>
    </row>
    <row r="103" spans="2:7" ht="15.75" x14ac:dyDescent="0.25">
      <c r="B103" s="63" t="s">
        <v>64</v>
      </c>
      <c r="C103" s="64"/>
      <c r="D103" s="64"/>
      <c r="E103" s="64"/>
      <c r="F103" s="65"/>
      <c r="G103" s="11">
        <v>1608</v>
      </c>
    </row>
    <row r="104" spans="2:7" ht="15.75" x14ac:dyDescent="0.25">
      <c r="B104" s="63" t="s">
        <v>85</v>
      </c>
      <c r="C104" s="64"/>
      <c r="D104" s="64"/>
      <c r="E104" s="64"/>
      <c r="F104" s="65"/>
      <c r="G104" s="11">
        <v>1307</v>
      </c>
    </row>
    <row r="105" spans="2:7" ht="15.75" x14ac:dyDescent="0.25">
      <c r="B105" s="63" t="s">
        <v>93</v>
      </c>
      <c r="C105" s="64"/>
      <c r="D105" s="64"/>
      <c r="E105" s="64"/>
      <c r="F105" s="65"/>
      <c r="G105" s="11">
        <v>898</v>
      </c>
    </row>
    <row r="106" spans="2:7" ht="15.75" x14ac:dyDescent="0.25">
      <c r="B106" s="63" t="s">
        <v>65</v>
      </c>
      <c r="C106" s="64"/>
      <c r="D106" s="64"/>
      <c r="E106" s="64"/>
      <c r="F106" s="65"/>
      <c r="G106" s="11">
        <v>639</v>
      </c>
    </row>
    <row r="107" spans="2:7" ht="15.75" x14ac:dyDescent="0.25">
      <c r="B107" s="63" t="s">
        <v>92</v>
      </c>
      <c r="C107" s="64"/>
      <c r="D107" s="64"/>
      <c r="E107" s="64"/>
      <c r="F107" s="65"/>
      <c r="G107" s="11">
        <v>475</v>
      </c>
    </row>
    <row r="108" spans="2:7" ht="15.75" x14ac:dyDescent="0.25">
      <c r="B108" s="63" t="s">
        <v>66</v>
      </c>
      <c r="C108" s="64"/>
      <c r="D108" s="64"/>
      <c r="E108" s="64"/>
      <c r="F108" s="65"/>
      <c r="G108" s="11">
        <v>404</v>
      </c>
    </row>
    <row r="109" spans="2:7" ht="15.75" x14ac:dyDescent="0.25">
      <c r="B109" s="63" t="s">
        <v>91</v>
      </c>
      <c r="C109" s="64"/>
      <c r="D109" s="64"/>
      <c r="E109" s="64"/>
      <c r="F109" s="65"/>
      <c r="G109" s="11">
        <v>237</v>
      </c>
    </row>
    <row r="110" spans="2:7" ht="15.75" x14ac:dyDescent="0.25">
      <c r="B110" s="63" t="s">
        <v>19</v>
      </c>
      <c r="C110" s="64"/>
      <c r="D110" s="64"/>
      <c r="E110" s="64"/>
      <c r="F110" s="65"/>
      <c r="G110" s="11">
        <v>113</v>
      </c>
    </row>
    <row r="111" spans="2:7" x14ac:dyDescent="0.25">
      <c r="B111" s="66" t="s">
        <v>9</v>
      </c>
      <c r="C111" s="66"/>
      <c r="D111" s="66"/>
      <c r="E111" s="66"/>
      <c r="F111" s="66"/>
      <c r="G111" s="13">
        <f>SUM(G88:G110)</f>
        <v>113844</v>
      </c>
    </row>
    <row r="112" spans="2:7" ht="15.75" x14ac:dyDescent="0.25">
      <c r="B112" s="9" t="s">
        <v>10</v>
      </c>
      <c r="C112" s="10"/>
    </row>
    <row r="113" spans="2:13" ht="15.75" x14ac:dyDescent="0.25">
      <c r="B113" s="9"/>
      <c r="C113" s="10"/>
      <c r="M113" s="12">
        <v>1</v>
      </c>
    </row>
    <row r="114" spans="2:13" ht="15.75" x14ac:dyDescent="0.25">
      <c r="B114" s="9"/>
      <c r="C114" s="10"/>
      <c r="I114" s="12"/>
    </row>
    <row r="115" spans="2:13" ht="15.75" x14ac:dyDescent="0.25">
      <c r="B115" s="9"/>
      <c r="C115" s="10"/>
    </row>
    <row r="117" spans="2:13" ht="67.5" customHeight="1" x14ac:dyDescent="0.25"/>
    <row r="118" spans="2:13" ht="18.75" x14ac:dyDescent="0.25">
      <c r="B118" s="14" t="s">
        <v>20</v>
      </c>
    </row>
    <row r="120" spans="2:13" ht="15.75" x14ac:dyDescent="0.25">
      <c r="B120" s="59" t="s">
        <v>21</v>
      </c>
      <c r="C120" s="59"/>
      <c r="D120" s="59"/>
      <c r="E120" s="59"/>
      <c r="F120" s="59"/>
      <c r="G120" s="59"/>
      <c r="H120" s="59"/>
    </row>
    <row r="121" spans="2:13" ht="15.75" x14ac:dyDescent="0.25">
      <c r="B121" s="89" t="s">
        <v>97</v>
      </c>
      <c r="C121" s="89"/>
      <c r="D121" s="89"/>
      <c r="E121" s="89"/>
      <c r="F121" s="89"/>
      <c r="G121" s="89"/>
      <c r="H121" s="89"/>
    </row>
    <row r="122" spans="2:13" ht="15.75" customHeight="1" x14ac:dyDescent="0.25">
      <c r="B122" s="67" t="s">
        <v>2</v>
      </c>
      <c r="C122" s="67"/>
      <c r="D122" s="67"/>
      <c r="E122" s="67"/>
      <c r="F122" s="67"/>
      <c r="G122" s="4" t="s">
        <v>3</v>
      </c>
      <c r="H122" s="5" t="s">
        <v>4</v>
      </c>
    </row>
    <row r="123" spans="2:13" ht="15.75" x14ac:dyDescent="0.25">
      <c r="B123" s="68" t="s">
        <v>5</v>
      </c>
      <c r="C123" s="68"/>
      <c r="D123" s="68"/>
      <c r="E123" s="68"/>
      <c r="F123" s="68"/>
      <c r="G123" s="22">
        <v>717</v>
      </c>
      <c r="H123" s="6">
        <f>+G123/G127*1</f>
        <v>0.42501481920569056</v>
      </c>
    </row>
    <row r="124" spans="2:13" ht="15.75" x14ac:dyDescent="0.25">
      <c r="B124" s="68" t="s">
        <v>6</v>
      </c>
      <c r="C124" s="68"/>
      <c r="D124" s="68"/>
      <c r="E124" s="68"/>
      <c r="F124" s="68"/>
      <c r="G124" s="21">
        <v>711</v>
      </c>
      <c r="H124" s="6">
        <f>+G124/G127*1</f>
        <v>0.42145820983995258</v>
      </c>
    </row>
    <row r="125" spans="2:13" ht="15.75" x14ac:dyDescent="0.25">
      <c r="B125" s="68" t="s">
        <v>7</v>
      </c>
      <c r="C125" s="68"/>
      <c r="D125" s="68"/>
      <c r="E125" s="68"/>
      <c r="F125" s="68"/>
      <c r="G125" s="21">
        <v>243</v>
      </c>
      <c r="H125" s="6">
        <f>+G125/G127*1</f>
        <v>0.14404267931238884</v>
      </c>
    </row>
    <row r="126" spans="2:13" ht="15.75" x14ac:dyDescent="0.25">
      <c r="B126" s="68" t="s">
        <v>8</v>
      </c>
      <c r="C126" s="68"/>
      <c r="D126" s="68"/>
      <c r="E126" s="68"/>
      <c r="F126" s="68"/>
      <c r="G126" s="23">
        <v>16</v>
      </c>
      <c r="H126" s="6">
        <f>+G126/G127*1</f>
        <v>9.4842916419679898E-3</v>
      </c>
    </row>
    <row r="127" spans="2:13" ht="15.75" x14ac:dyDescent="0.25">
      <c r="B127" s="66" t="s">
        <v>9</v>
      </c>
      <c r="C127" s="66"/>
      <c r="D127" s="66"/>
      <c r="E127" s="66"/>
      <c r="F127" s="66"/>
      <c r="G127" s="7">
        <f>SUM(G123:G126)</f>
        <v>1687</v>
      </c>
      <c r="H127" s="8">
        <f>SUM(H123:H126)</f>
        <v>1</v>
      </c>
    </row>
    <row r="128" spans="2:13" ht="15.75" x14ac:dyDescent="0.25">
      <c r="B128" s="9" t="s">
        <v>10</v>
      </c>
      <c r="C128" s="10"/>
      <c r="D128" s="10"/>
    </row>
    <row r="130" spans="2:7" ht="15.75" x14ac:dyDescent="0.25">
      <c r="B130" s="59" t="s">
        <v>22</v>
      </c>
      <c r="C130" s="59"/>
      <c r="D130" s="59"/>
      <c r="E130" s="59"/>
      <c r="F130" s="59"/>
      <c r="G130" s="59"/>
    </row>
    <row r="131" spans="2:7" ht="15.75" x14ac:dyDescent="0.25">
      <c r="B131" s="59" t="s">
        <v>98</v>
      </c>
      <c r="C131" s="59"/>
      <c r="D131" s="59"/>
      <c r="E131" s="59"/>
      <c r="F131" s="59"/>
      <c r="G131" s="59"/>
    </row>
    <row r="132" spans="2:7" ht="15.75" x14ac:dyDescent="0.25">
      <c r="B132" s="67" t="s">
        <v>23</v>
      </c>
      <c r="C132" s="67"/>
      <c r="D132" s="67"/>
      <c r="E132" s="67"/>
      <c r="F132" s="67"/>
      <c r="G132" s="15" t="s">
        <v>3</v>
      </c>
    </row>
    <row r="133" spans="2:7" ht="15.75" x14ac:dyDescent="0.25">
      <c r="B133" s="68" t="s">
        <v>37</v>
      </c>
      <c r="C133" s="68"/>
      <c r="D133" s="68"/>
      <c r="E133" s="68"/>
      <c r="F133" s="68"/>
      <c r="G133" s="21">
        <v>790</v>
      </c>
    </row>
    <row r="134" spans="2:7" ht="15.75" x14ac:dyDescent="0.25">
      <c r="B134" s="44" t="s">
        <v>62</v>
      </c>
      <c r="C134" s="45"/>
      <c r="D134" s="45"/>
      <c r="E134" s="45"/>
      <c r="F134" s="46"/>
      <c r="G134" s="21">
        <v>83</v>
      </c>
    </row>
    <row r="135" spans="2:7" ht="15.75" x14ac:dyDescent="0.25">
      <c r="B135" s="68" t="s">
        <v>24</v>
      </c>
      <c r="C135" s="68"/>
      <c r="D135" s="68"/>
      <c r="E135" s="68"/>
      <c r="F135" s="68"/>
      <c r="G135" s="21">
        <v>97</v>
      </c>
    </row>
    <row r="136" spans="2:7" ht="15.75" x14ac:dyDescent="0.25">
      <c r="B136" s="44" t="s">
        <v>15</v>
      </c>
      <c r="C136" s="45"/>
      <c r="D136" s="45"/>
      <c r="E136" s="45"/>
      <c r="F136" s="46"/>
      <c r="G136" s="24">
        <v>25</v>
      </c>
    </row>
    <row r="137" spans="2:7" ht="15.75" x14ac:dyDescent="0.25">
      <c r="B137" s="44" t="s">
        <v>25</v>
      </c>
      <c r="C137" s="45"/>
      <c r="D137" s="45"/>
      <c r="E137" s="45"/>
      <c r="F137" s="46"/>
      <c r="G137" s="24">
        <v>110</v>
      </c>
    </row>
    <row r="138" spans="2:7" ht="15.75" x14ac:dyDescent="0.25">
      <c r="B138" s="44" t="s">
        <v>81</v>
      </c>
      <c r="C138" s="45"/>
      <c r="D138" s="45"/>
      <c r="E138" s="45"/>
      <c r="F138" s="46"/>
      <c r="G138" s="21">
        <v>95</v>
      </c>
    </row>
    <row r="139" spans="2:7" ht="15.75" x14ac:dyDescent="0.25">
      <c r="B139" s="44" t="s">
        <v>14</v>
      </c>
      <c r="C139" s="45"/>
      <c r="D139" s="45"/>
      <c r="E139" s="45"/>
      <c r="F139" s="46"/>
      <c r="G139" s="21">
        <v>23</v>
      </c>
    </row>
    <row r="140" spans="2:7" ht="15.75" x14ac:dyDescent="0.25">
      <c r="B140" s="44" t="s">
        <v>82</v>
      </c>
      <c r="C140" s="45"/>
      <c r="D140" s="45"/>
      <c r="E140" s="45"/>
      <c r="F140" s="46"/>
      <c r="G140" s="24">
        <v>34</v>
      </c>
    </row>
    <row r="141" spans="2:7" ht="15.75" x14ac:dyDescent="0.25">
      <c r="B141" s="44" t="s">
        <v>18</v>
      </c>
      <c r="C141" s="45"/>
      <c r="D141" s="45"/>
      <c r="E141" s="45"/>
      <c r="F141" s="46"/>
      <c r="G141" s="24">
        <v>50</v>
      </c>
    </row>
    <row r="142" spans="2:7" ht="15.75" x14ac:dyDescent="0.25">
      <c r="B142" s="44" t="s">
        <v>83</v>
      </c>
      <c r="C142" s="45"/>
      <c r="D142" s="45"/>
      <c r="E142" s="45"/>
      <c r="F142" s="46"/>
      <c r="G142" s="24">
        <v>23</v>
      </c>
    </row>
    <row r="143" spans="2:7" ht="15.75" x14ac:dyDescent="0.25">
      <c r="B143" s="44" t="s">
        <v>87</v>
      </c>
      <c r="C143" s="45"/>
      <c r="D143" s="45"/>
      <c r="E143" s="45"/>
      <c r="F143" s="46"/>
      <c r="G143" s="24">
        <v>0</v>
      </c>
    </row>
    <row r="144" spans="2:7" ht="15.75" x14ac:dyDescent="0.25">
      <c r="B144" s="44" t="s">
        <v>64</v>
      </c>
      <c r="C144" s="45"/>
      <c r="D144" s="45"/>
      <c r="E144" s="45"/>
      <c r="F144" s="46"/>
      <c r="G144" s="24">
        <v>20</v>
      </c>
    </row>
    <row r="145" spans="2:7" ht="15.75" x14ac:dyDescent="0.25">
      <c r="B145" s="44" t="s">
        <v>85</v>
      </c>
      <c r="C145" s="45"/>
      <c r="D145" s="45"/>
      <c r="E145" s="45"/>
      <c r="F145" s="46"/>
      <c r="G145" s="24">
        <v>23</v>
      </c>
    </row>
    <row r="146" spans="2:7" ht="15.75" x14ac:dyDescent="0.25">
      <c r="B146" s="44" t="s">
        <v>26</v>
      </c>
      <c r="C146" s="45"/>
      <c r="D146" s="45"/>
      <c r="E146" s="45"/>
      <c r="F146" s="46"/>
      <c r="G146" s="24">
        <v>36</v>
      </c>
    </row>
    <row r="147" spans="2:7" ht="15.75" x14ac:dyDescent="0.25">
      <c r="B147" s="44" t="s">
        <v>66</v>
      </c>
      <c r="C147" s="45"/>
      <c r="D147" s="45"/>
      <c r="E147" s="45"/>
      <c r="F147" s="46"/>
      <c r="G147" s="24">
        <v>1</v>
      </c>
    </row>
    <row r="148" spans="2:7" ht="15.75" x14ac:dyDescent="0.25">
      <c r="B148" s="44" t="s">
        <v>84</v>
      </c>
      <c r="C148" s="45"/>
      <c r="D148" s="45"/>
      <c r="E148" s="45"/>
      <c r="F148" s="46"/>
      <c r="G148" s="24">
        <v>20</v>
      </c>
    </row>
    <row r="149" spans="2:7" ht="15.75" x14ac:dyDescent="0.25">
      <c r="B149" s="44" t="s">
        <v>27</v>
      </c>
      <c r="C149" s="45"/>
      <c r="D149" s="45"/>
      <c r="E149" s="45"/>
      <c r="F149" s="46"/>
      <c r="G149" s="24">
        <v>32</v>
      </c>
    </row>
    <row r="150" spans="2:7" ht="15.75" x14ac:dyDescent="0.25">
      <c r="B150" s="44" t="s">
        <v>17</v>
      </c>
      <c r="C150" s="45"/>
      <c r="D150" s="45"/>
      <c r="E150" s="45"/>
      <c r="F150" s="46"/>
      <c r="G150" s="24">
        <v>62</v>
      </c>
    </row>
    <row r="151" spans="2:7" ht="15.75" x14ac:dyDescent="0.25">
      <c r="B151" s="44" t="s">
        <v>63</v>
      </c>
      <c r="C151" s="45"/>
      <c r="D151" s="45"/>
      <c r="E151" s="45"/>
      <c r="F151" s="46"/>
      <c r="G151" s="24">
        <v>87</v>
      </c>
    </row>
    <row r="152" spans="2:7" ht="15.75" x14ac:dyDescent="0.25">
      <c r="B152" s="44" t="s">
        <v>16</v>
      </c>
      <c r="C152" s="45"/>
      <c r="D152" s="45"/>
      <c r="E152" s="45"/>
      <c r="F152" s="46"/>
      <c r="G152" s="24">
        <v>57</v>
      </c>
    </row>
    <row r="153" spans="2:7" ht="15.75" x14ac:dyDescent="0.25">
      <c r="B153" s="44" t="s">
        <v>65</v>
      </c>
      <c r="C153" s="45"/>
      <c r="D153" s="45"/>
      <c r="E153" s="45"/>
      <c r="F153" s="46"/>
      <c r="G153" s="24">
        <v>17</v>
      </c>
    </row>
    <row r="154" spans="2:7" ht="15.75" x14ac:dyDescent="0.25">
      <c r="B154" s="44" t="s">
        <v>19</v>
      </c>
      <c r="C154" s="45"/>
      <c r="D154" s="45"/>
      <c r="E154" s="45"/>
      <c r="F154" s="46"/>
      <c r="G154" s="24">
        <v>0</v>
      </c>
    </row>
    <row r="155" spans="2:7" ht="15.75" x14ac:dyDescent="0.25">
      <c r="B155" s="44" t="s">
        <v>86</v>
      </c>
      <c r="C155" s="45"/>
      <c r="D155" s="45"/>
      <c r="E155" s="45"/>
      <c r="F155" s="46"/>
      <c r="G155" s="24">
        <v>2</v>
      </c>
    </row>
    <row r="156" spans="2:7" ht="15.75" x14ac:dyDescent="0.25">
      <c r="B156" s="50" t="s">
        <v>67</v>
      </c>
      <c r="C156" s="51"/>
      <c r="D156" s="51"/>
      <c r="E156" s="51"/>
      <c r="F156" s="52"/>
      <c r="G156" s="16">
        <f>SUM(G133:G155)</f>
        <v>1687</v>
      </c>
    </row>
    <row r="157" spans="2:7" ht="15.75" x14ac:dyDescent="0.25">
      <c r="B157" s="9" t="s">
        <v>10</v>
      </c>
      <c r="C157" s="10"/>
      <c r="D157" s="12"/>
    </row>
    <row r="158" spans="2:7" ht="15.75" x14ac:dyDescent="0.25">
      <c r="B158" s="9"/>
      <c r="C158" s="10"/>
    </row>
    <row r="159" spans="2:7" ht="15.75" x14ac:dyDescent="0.25">
      <c r="B159" s="9"/>
      <c r="C159" s="10"/>
      <c r="D159" s="12"/>
    </row>
    <row r="160" spans="2:7" ht="15.75" x14ac:dyDescent="0.25">
      <c r="B160" s="9"/>
      <c r="C160" s="10"/>
      <c r="D160" s="12"/>
    </row>
    <row r="161" spans="2:13" ht="15.75" x14ac:dyDescent="0.25">
      <c r="B161" s="9"/>
      <c r="C161" s="10"/>
      <c r="D161" s="12"/>
    </row>
    <row r="162" spans="2:13" ht="15.75" x14ac:dyDescent="0.25">
      <c r="B162" s="9"/>
      <c r="C162" s="10"/>
      <c r="D162" s="12"/>
    </row>
    <row r="163" spans="2:13" ht="15.75" x14ac:dyDescent="0.25">
      <c r="B163" s="9"/>
      <c r="C163" s="10"/>
      <c r="D163" s="12"/>
    </row>
    <row r="164" spans="2:13" ht="15.75" x14ac:dyDescent="0.25">
      <c r="B164" s="9"/>
      <c r="C164" s="10"/>
      <c r="D164" s="12"/>
    </row>
    <row r="165" spans="2:13" ht="15.75" x14ac:dyDescent="0.25">
      <c r="B165" s="9"/>
      <c r="C165" s="10"/>
      <c r="D165" s="12"/>
    </row>
    <row r="166" spans="2:13" ht="15.75" x14ac:dyDescent="0.25">
      <c r="B166" s="9"/>
      <c r="C166" s="10"/>
      <c r="D166" s="12"/>
    </row>
    <row r="167" spans="2:13" ht="15.75" x14ac:dyDescent="0.25">
      <c r="B167" s="9"/>
      <c r="C167" s="10"/>
      <c r="D167" s="12"/>
    </row>
    <row r="168" spans="2:13" ht="15.75" x14ac:dyDescent="0.25">
      <c r="B168" s="9"/>
      <c r="C168" s="10"/>
      <c r="D168" s="12"/>
    </row>
    <row r="169" spans="2:13" ht="15.75" x14ac:dyDescent="0.25">
      <c r="B169" s="9"/>
      <c r="C169" s="10"/>
      <c r="D169" s="12"/>
    </row>
    <row r="170" spans="2:13" ht="15.75" x14ac:dyDescent="0.25">
      <c r="B170" s="9"/>
      <c r="C170" s="10"/>
      <c r="D170" s="12"/>
    </row>
    <row r="171" spans="2:13" ht="15.75" x14ac:dyDescent="0.25">
      <c r="B171" s="9"/>
      <c r="C171" s="10"/>
      <c r="D171" s="12"/>
      <c r="M171" s="12">
        <v>2</v>
      </c>
    </row>
    <row r="172" spans="2:13" ht="15.75" x14ac:dyDescent="0.25">
      <c r="B172" s="9"/>
      <c r="C172" s="10"/>
      <c r="D172" s="12"/>
    </row>
    <row r="173" spans="2:13" ht="15.75" x14ac:dyDescent="0.25">
      <c r="B173" s="9"/>
      <c r="C173" s="10"/>
      <c r="D173" s="12"/>
    </row>
    <row r="174" spans="2:13" ht="15.75" x14ac:dyDescent="0.25">
      <c r="B174" s="9"/>
      <c r="C174" s="10"/>
      <c r="D174" s="12"/>
    </row>
    <row r="175" spans="2:13" ht="15.75" x14ac:dyDescent="0.25">
      <c r="B175" s="9"/>
      <c r="C175" s="10"/>
      <c r="D175" s="12"/>
    </row>
    <row r="176" spans="2:13" ht="15.75" x14ac:dyDescent="0.25">
      <c r="B176" s="9"/>
      <c r="C176" s="10"/>
      <c r="D176" s="12"/>
    </row>
    <row r="177" spans="2:8" ht="15.75" x14ac:dyDescent="0.25">
      <c r="B177" s="9"/>
      <c r="C177" s="10"/>
      <c r="D177" s="12"/>
    </row>
    <row r="178" spans="2:8" ht="15.75" x14ac:dyDescent="0.25">
      <c r="B178" s="9"/>
      <c r="C178" s="10"/>
      <c r="D178" s="12"/>
    </row>
    <row r="181" spans="2:8" ht="15.75" x14ac:dyDescent="0.25">
      <c r="B181" s="59" t="s">
        <v>38</v>
      </c>
      <c r="C181" s="59"/>
      <c r="D181" s="59"/>
      <c r="E181" s="59"/>
      <c r="F181" s="59"/>
      <c r="G181" s="59"/>
      <c r="H181" s="59"/>
    </row>
    <row r="182" spans="2:8" ht="15.75" x14ac:dyDescent="0.25">
      <c r="B182" s="60" t="s">
        <v>98</v>
      </c>
      <c r="C182" s="61"/>
      <c r="D182" s="61"/>
      <c r="E182" s="61"/>
      <c r="F182" s="61"/>
      <c r="G182" s="61"/>
      <c r="H182" s="62"/>
    </row>
    <row r="183" spans="2:8" x14ac:dyDescent="0.25">
      <c r="B183" s="50" t="s">
        <v>39</v>
      </c>
      <c r="C183" s="51"/>
      <c r="D183" s="51"/>
      <c r="E183" s="51"/>
      <c r="F183" s="51"/>
      <c r="G183" s="52"/>
      <c r="H183" s="28" t="s">
        <v>3</v>
      </c>
    </row>
    <row r="184" spans="2:8" ht="15.75" x14ac:dyDescent="0.25">
      <c r="B184" s="44" t="s">
        <v>40</v>
      </c>
      <c r="C184" s="45" t="s">
        <v>40</v>
      </c>
      <c r="D184" s="45" t="s">
        <v>40</v>
      </c>
      <c r="E184" s="45" t="s">
        <v>40</v>
      </c>
      <c r="F184" s="45" t="s">
        <v>40</v>
      </c>
      <c r="G184" s="46" t="s">
        <v>40</v>
      </c>
      <c r="H184" s="29">
        <v>307</v>
      </c>
    </row>
    <row r="185" spans="2:8" ht="15.75" x14ac:dyDescent="0.25">
      <c r="B185" s="44" t="s">
        <v>41</v>
      </c>
      <c r="C185" s="45"/>
      <c r="D185" s="45"/>
      <c r="E185" s="45"/>
      <c r="F185" s="45"/>
      <c r="G185" s="46"/>
      <c r="H185" s="29">
        <v>138</v>
      </c>
    </row>
    <row r="186" spans="2:8" ht="34.5" customHeight="1" x14ac:dyDescent="0.25">
      <c r="B186" s="53" t="s">
        <v>88</v>
      </c>
      <c r="C186" s="54"/>
      <c r="D186" s="54"/>
      <c r="E186" s="54"/>
      <c r="F186" s="54"/>
      <c r="G186" s="55"/>
      <c r="H186" s="29">
        <v>85</v>
      </c>
    </row>
    <row r="187" spans="2:8" ht="15.75" x14ac:dyDescent="0.25">
      <c r="B187" s="44" t="s">
        <v>43</v>
      </c>
      <c r="C187" s="45"/>
      <c r="D187" s="45"/>
      <c r="E187" s="45"/>
      <c r="F187" s="45"/>
      <c r="G187" s="46"/>
      <c r="H187" s="29">
        <v>74</v>
      </c>
    </row>
    <row r="188" spans="2:8" ht="15.75" x14ac:dyDescent="0.25">
      <c r="B188" s="44" t="s">
        <v>42</v>
      </c>
      <c r="C188" s="45"/>
      <c r="D188" s="45"/>
      <c r="E188" s="45"/>
      <c r="F188" s="45"/>
      <c r="G188" s="46"/>
      <c r="H188" s="29">
        <v>32</v>
      </c>
    </row>
    <row r="189" spans="2:8" ht="15.75" x14ac:dyDescent="0.25">
      <c r="B189" s="44" t="s">
        <v>68</v>
      </c>
      <c r="C189" s="45"/>
      <c r="D189" s="45"/>
      <c r="E189" s="45"/>
      <c r="F189" s="45"/>
      <c r="G189" s="46"/>
      <c r="H189" s="29">
        <v>31</v>
      </c>
    </row>
    <row r="190" spans="2:8" ht="15.75" x14ac:dyDescent="0.25">
      <c r="B190" s="44" t="s">
        <v>99</v>
      </c>
      <c r="C190" s="45"/>
      <c r="D190" s="45"/>
      <c r="E190" s="45"/>
      <c r="F190" s="45"/>
      <c r="G190" s="46"/>
      <c r="H190" s="29">
        <v>12</v>
      </c>
    </row>
    <row r="191" spans="2:8" ht="15.75" x14ac:dyDescent="0.25">
      <c r="B191" s="44" t="s">
        <v>44</v>
      </c>
      <c r="C191" s="45"/>
      <c r="D191" s="45"/>
      <c r="E191" s="45"/>
      <c r="F191" s="45"/>
      <c r="G191" s="46"/>
      <c r="H191" s="30">
        <v>38</v>
      </c>
    </row>
    <row r="192" spans="2:8" ht="15.75" x14ac:dyDescent="0.25">
      <c r="B192" s="50" t="s">
        <v>45</v>
      </c>
      <c r="C192" s="51"/>
      <c r="D192" s="51"/>
      <c r="E192" s="51"/>
      <c r="F192" s="51"/>
      <c r="G192" s="52"/>
      <c r="H192" s="31">
        <f>SUM(H184:H191)</f>
        <v>717</v>
      </c>
    </row>
    <row r="193" spans="2:8" x14ac:dyDescent="0.25">
      <c r="B193" s="50" t="s">
        <v>6</v>
      </c>
      <c r="C193" s="51"/>
      <c r="D193" s="51"/>
      <c r="E193" s="51"/>
      <c r="F193" s="51"/>
      <c r="G193" s="52"/>
      <c r="H193" s="32"/>
    </row>
    <row r="194" spans="2:8" ht="15.75" x14ac:dyDescent="0.25">
      <c r="B194" s="44" t="s">
        <v>46</v>
      </c>
      <c r="C194" s="45" t="s">
        <v>69</v>
      </c>
      <c r="D194" s="45" t="s">
        <v>69</v>
      </c>
      <c r="E194" s="45" t="s">
        <v>69</v>
      </c>
      <c r="F194" s="45" t="s">
        <v>69</v>
      </c>
      <c r="G194" s="46" t="s">
        <v>69</v>
      </c>
      <c r="H194" s="29">
        <v>96</v>
      </c>
    </row>
    <row r="195" spans="2:8" ht="15.75" x14ac:dyDescent="0.25">
      <c r="B195" s="44" t="s">
        <v>100</v>
      </c>
      <c r="C195" s="45"/>
      <c r="D195" s="45"/>
      <c r="E195" s="45"/>
      <c r="F195" s="45"/>
      <c r="G195" s="46"/>
      <c r="H195" s="29">
        <v>77</v>
      </c>
    </row>
    <row r="196" spans="2:8" ht="15.75" x14ac:dyDescent="0.25">
      <c r="B196" s="44" t="s">
        <v>108</v>
      </c>
      <c r="C196" s="45"/>
      <c r="D196" s="45"/>
      <c r="E196" s="45"/>
      <c r="F196" s="45"/>
      <c r="G196" s="46"/>
      <c r="H196" s="29">
        <v>62</v>
      </c>
    </row>
    <row r="197" spans="2:8" ht="15.75" x14ac:dyDescent="0.25">
      <c r="B197" s="44" t="s">
        <v>101</v>
      </c>
      <c r="C197" s="45"/>
      <c r="D197" s="45"/>
      <c r="E197" s="45"/>
      <c r="F197" s="45"/>
      <c r="G197" s="46"/>
      <c r="H197" s="29">
        <v>49</v>
      </c>
    </row>
    <row r="198" spans="2:8" ht="15.75" x14ac:dyDescent="0.25">
      <c r="B198" s="44" t="s">
        <v>102</v>
      </c>
      <c r="C198" s="45"/>
      <c r="D198" s="45"/>
      <c r="E198" s="45"/>
      <c r="F198" s="45"/>
      <c r="G198" s="46"/>
      <c r="H198" s="29">
        <v>45</v>
      </c>
    </row>
    <row r="199" spans="2:8" ht="15.75" x14ac:dyDescent="0.25">
      <c r="B199" s="44" t="s">
        <v>77</v>
      </c>
      <c r="C199" s="45"/>
      <c r="D199" s="45"/>
      <c r="E199" s="45"/>
      <c r="F199" s="45"/>
      <c r="G199" s="46"/>
      <c r="H199" s="29">
        <v>39</v>
      </c>
    </row>
    <row r="200" spans="2:8" ht="15.75" x14ac:dyDescent="0.25">
      <c r="B200" s="44" t="s">
        <v>72</v>
      </c>
      <c r="C200" s="45"/>
      <c r="D200" s="45"/>
      <c r="E200" s="45"/>
      <c r="F200" s="45"/>
      <c r="G200" s="46"/>
      <c r="H200" s="29">
        <v>35</v>
      </c>
    </row>
    <row r="201" spans="2:8" ht="15.75" x14ac:dyDescent="0.25">
      <c r="B201" s="44" t="s">
        <v>103</v>
      </c>
      <c r="C201" s="45"/>
      <c r="D201" s="45"/>
      <c r="E201" s="45"/>
      <c r="F201" s="45"/>
      <c r="G201" s="46"/>
      <c r="H201" s="29">
        <v>33</v>
      </c>
    </row>
    <row r="202" spans="2:8" ht="15.75" x14ac:dyDescent="0.25">
      <c r="B202" s="44" t="s">
        <v>104</v>
      </c>
      <c r="C202" s="45"/>
      <c r="D202" s="45"/>
      <c r="E202" s="45"/>
      <c r="F202" s="45"/>
      <c r="G202" s="46"/>
      <c r="H202" s="29">
        <v>20</v>
      </c>
    </row>
    <row r="203" spans="2:8" ht="15.75" x14ac:dyDescent="0.25">
      <c r="B203" s="44" t="s">
        <v>70</v>
      </c>
      <c r="C203" s="45"/>
      <c r="D203" s="45"/>
      <c r="E203" s="45"/>
      <c r="F203" s="45"/>
      <c r="G203" s="46"/>
      <c r="H203" s="29">
        <v>19</v>
      </c>
    </row>
    <row r="204" spans="2:8" ht="15.75" x14ac:dyDescent="0.25">
      <c r="B204" s="44" t="s">
        <v>73</v>
      </c>
      <c r="C204" s="45"/>
      <c r="D204" s="45"/>
      <c r="E204" s="45"/>
      <c r="F204" s="45"/>
      <c r="G204" s="46"/>
      <c r="H204" s="29">
        <v>18</v>
      </c>
    </row>
    <row r="205" spans="2:8" ht="15.75" x14ac:dyDescent="0.25">
      <c r="B205" s="44" t="s">
        <v>105</v>
      </c>
      <c r="C205" s="45"/>
      <c r="D205" s="45"/>
      <c r="E205" s="45"/>
      <c r="F205" s="45"/>
      <c r="G205" s="46"/>
      <c r="H205" s="29">
        <v>17</v>
      </c>
    </row>
    <row r="206" spans="2:8" ht="15.75" x14ac:dyDescent="0.25">
      <c r="B206" s="44" t="s">
        <v>71</v>
      </c>
      <c r="C206" s="45"/>
      <c r="D206" s="45"/>
      <c r="E206" s="45"/>
      <c r="F206" s="45"/>
      <c r="G206" s="46"/>
      <c r="H206" s="29">
        <v>15</v>
      </c>
    </row>
    <row r="207" spans="2:8" ht="15.75" x14ac:dyDescent="0.25">
      <c r="B207" s="44" t="s">
        <v>106</v>
      </c>
      <c r="C207" s="45"/>
      <c r="D207" s="45"/>
      <c r="E207" s="45"/>
      <c r="F207" s="45"/>
      <c r="G207" s="46"/>
      <c r="H207" s="29">
        <v>14</v>
      </c>
    </row>
    <row r="208" spans="2:8" ht="15.75" x14ac:dyDescent="0.25">
      <c r="B208" s="44" t="s">
        <v>107</v>
      </c>
      <c r="C208" s="45"/>
      <c r="D208" s="45"/>
      <c r="E208" s="45"/>
      <c r="F208" s="45"/>
      <c r="G208" s="46"/>
      <c r="H208" s="29">
        <v>12</v>
      </c>
    </row>
    <row r="209" spans="2:8" ht="15.75" x14ac:dyDescent="0.25">
      <c r="B209" s="44" t="s">
        <v>44</v>
      </c>
      <c r="C209" s="45"/>
      <c r="D209" s="45"/>
      <c r="E209" s="45"/>
      <c r="F209" s="45"/>
      <c r="G209" s="46"/>
      <c r="H209" s="30">
        <v>160</v>
      </c>
    </row>
    <row r="210" spans="2:8" x14ac:dyDescent="0.25">
      <c r="B210" s="50" t="s">
        <v>45</v>
      </c>
      <c r="C210" s="51"/>
      <c r="D210" s="51"/>
      <c r="E210" s="51"/>
      <c r="F210" s="51"/>
      <c r="G210" s="52"/>
      <c r="H210" s="33">
        <f>SUM(H194:H209)</f>
        <v>711</v>
      </c>
    </row>
    <row r="211" spans="2:8" x14ac:dyDescent="0.25">
      <c r="B211" s="50" t="s">
        <v>7</v>
      </c>
      <c r="C211" s="51"/>
      <c r="D211" s="51"/>
      <c r="E211" s="51"/>
      <c r="F211" s="51"/>
      <c r="G211" s="52"/>
      <c r="H211" s="32"/>
    </row>
    <row r="212" spans="2:8" ht="15.75" x14ac:dyDescent="0.25">
      <c r="B212" s="44" t="s">
        <v>74</v>
      </c>
      <c r="C212" s="45" t="s">
        <v>74</v>
      </c>
      <c r="D212" s="45" t="s">
        <v>74</v>
      </c>
      <c r="E212" s="45" t="s">
        <v>74</v>
      </c>
      <c r="F212" s="45" t="s">
        <v>74</v>
      </c>
      <c r="G212" s="46" t="s">
        <v>74</v>
      </c>
      <c r="H212" s="30">
        <v>150</v>
      </c>
    </row>
    <row r="213" spans="2:8" ht="15.75" x14ac:dyDescent="0.25">
      <c r="B213" s="44" t="s">
        <v>78</v>
      </c>
      <c r="C213" s="45"/>
      <c r="D213" s="45"/>
      <c r="E213" s="45"/>
      <c r="F213" s="45"/>
      <c r="G213" s="46"/>
      <c r="H213" s="30">
        <v>17</v>
      </c>
    </row>
    <row r="214" spans="2:8" ht="15.75" x14ac:dyDescent="0.25">
      <c r="B214" s="44" t="s">
        <v>119</v>
      </c>
      <c r="C214" s="45"/>
      <c r="D214" s="45"/>
      <c r="E214" s="45"/>
      <c r="F214" s="45"/>
      <c r="G214" s="46"/>
      <c r="H214" s="30">
        <v>13</v>
      </c>
    </row>
    <row r="215" spans="2:8" ht="15.75" x14ac:dyDescent="0.25">
      <c r="B215" s="44" t="s">
        <v>47</v>
      </c>
      <c r="C215" s="45"/>
      <c r="D215" s="45"/>
      <c r="E215" s="45"/>
      <c r="F215" s="45"/>
      <c r="G215" s="46"/>
      <c r="H215" s="30">
        <v>12</v>
      </c>
    </row>
    <row r="216" spans="2:8" ht="15.75" x14ac:dyDescent="0.25">
      <c r="B216" s="44" t="s">
        <v>109</v>
      </c>
      <c r="C216" s="45"/>
      <c r="D216" s="45"/>
      <c r="E216" s="45"/>
      <c r="F216" s="45"/>
      <c r="G216" s="46"/>
      <c r="H216" s="30">
        <v>7</v>
      </c>
    </row>
    <row r="217" spans="2:8" ht="15.75" x14ac:dyDescent="0.25">
      <c r="B217" s="44" t="s">
        <v>110</v>
      </c>
      <c r="C217" s="45"/>
      <c r="D217" s="45"/>
      <c r="E217" s="45"/>
      <c r="F217" s="45"/>
      <c r="G217" s="46"/>
      <c r="H217" s="30">
        <v>5</v>
      </c>
    </row>
    <row r="218" spans="2:8" ht="18" customHeight="1" x14ac:dyDescent="0.25">
      <c r="B218" s="56" t="s">
        <v>111</v>
      </c>
      <c r="C218" s="57"/>
      <c r="D218" s="57"/>
      <c r="E218" s="57"/>
      <c r="F218" s="57"/>
      <c r="G218" s="58"/>
      <c r="H218" s="30">
        <v>3</v>
      </c>
    </row>
    <row r="219" spans="2:8" ht="15.75" x14ac:dyDescent="0.25">
      <c r="B219" s="44" t="s">
        <v>89</v>
      </c>
      <c r="C219" s="45"/>
      <c r="D219" s="45"/>
      <c r="E219" s="45"/>
      <c r="F219" s="45"/>
      <c r="G219" s="46"/>
      <c r="H219" s="30">
        <v>3</v>
      </c>
    </row>
    <row r="220" spans="2:8" ht="15.75" customHeight="1" x14ac:dyDescent="0.25">
      <c r="B220" s="44" t="s">
        <v>44</v>
      </c>
      <c r="C220" s="45"/>
      <c r="D220" s="45"/>
      <c r="E220" s="45"/>
      <c r="F220" s="45"/>
      <c r="G220" s="46"/>
      <c r="H220" s="30">
        <v>33</v>
      </c>
    </row>
    <row r="221" spans="2:8" x14ac:dyDescent="0.25">
      <c r="B221" s="50" t="s">
        <v>45</v>
      </c>
      <c r="C221" s="51"/>
      <c r="D221" s="51"/>
      <c r="E221" s="51"/>
      <c r="F221" s="51"/>
      <c r="G221" s="52"/>
      <c r="H221" s="33">
        <f>SUM(H212:H220)</f>
        <v>243</v>
      </c>
    </row>
    <row r="222" spans="2:8" x14ac:dyDescent="0.25">
      <c r="B222" s="50" t="s">
        <v>48</v>
      </c>
      <c r="C222" s="51"/>
      <c r="D222" s="51"/>
      <c r="E222" s="51"/>
      <c r="F222" s="51"/>
      <c r="G222" s="52"/>
      <c r="H222" s="28"/>
    </row>
    <row r="223" spans="2:8" ht="21.75" customHeight="1" x14ac:dyDescent="0.25">
      <c r="B223" s="47" t="s">
        <v>49</v>
      </c>
      <c r="C223" s="48"/>
      <c r="D223" s="48"/>
      <c r="E223" s="48"/>
      <c r="F223" s="48"/>
      <c r="G223" s="49"/>
      <c r="H223" s="30">
        <v>6</v>
      </c>
    </row>
    <row r="224" spans="2:8" ht="21.75" customHeight="1" x14ac:dyDescent="0.25">
      <c r="B224" s="47" t="s">
        <v>75</v>
      </c>
      <c r="C224" s="48"/>
      <c r="D224" s="48"/>
      <c r="E224" s="48"/>
      <c r="F224" s="48"/>
      <c r="G224" s="49"/>
      <c r="H224" s="30">
        <v>4</v>
      </c>
    </row>
    <row r="225" spans="2:9" ht="21.75" customHeight="1" x14ac:dyDescent="0.25">
      <c r="B225" s="47" t="s">
        <v>112</v>
      </c>
      <c r="C225" s="48"/>
      <c r="D225" s="48"/>
      <c r="E225" s="48"/>
      <c r="F225" s="48"/>
      <c r="G225" s="49"/>
      <c r="H225" s="30">
        <v>1</v>
      </c>
    </row>
    <row r="226" spans="2:9" ht="33.75" customHeight="1" x14ac:dyDescent="0.25">
      <c r="B226" s="47" t="s">
        <v>113</v>
      </c>
      <c r="C226" s="48"/>
      <c r="D226" s="48"/>
      <c r="E226" s="48"/>
      <c r="F226" s="48"/>
      <c r="G226" s="49"/>
      <c r="H226" s="30">
        <v>1</v>
      </c>
    </row>
    <row r="227" spans="2:9" ht="21.75" customHeight="1" x14ac:dyDescent="0.25">
      <c r="B227" s="47" t="s">
        <v>76</v>
      </c>
      <c r="C227" s="48"/>
      <c r="D227" s="48"/>
      <c r="E227" s="48"/>
      <c r="F227" s="48"/>
      <c r="G227" s="49"/>
      <c r="H227" s="30">
        <v>1</v>
      </c>
    </row>
    <row r="228" spans="2:9" ht="18.75" customHeight="1" x14ac:dyDescent="0.25">
      <c r="B228" s="44" t="s">
        <v>79</v>
      </c>
      <c r="C228" s="45"/>
      <c r="D228" s="45"/>
      <c r="E228" s="45"/>
      <c r="F228" s="45"/>
      <c r="G228" s="46"/>
      <c r="H228" s="30">
        <v>1</v>
      </c>
    </row>
    <row r="229" spans="2:9" ht="18.75" customHeight="1" x14ac:dyDescent="0.25">
      <c r="B229" s="44" t="s">
        <v>80</v>
      </c>
      <c r="C229" s="45"/>
      <c r="D229" s="45"/>
      <c r="E229" s="45"/>
      <c r="F229" s="45"/>
      <c r="G229" s="46"/>
      <c r="H229" s="30">
        <v>1</v>
      </c>
    </row>
    <row r="230" spans="2:9" ht="15.75" x14ac:dyDescent="0.25">
      <c r="B230" s="44" t="s">
        <v>114</v>
      </c>
      <c r="C230" s="45"/>
      <c r="D230" s="45"/>
      <c r="E230" s="45"/>
      <c r="F230" s="45"/>
      <c r="G230" s="46"/>
      <c r="H230" s="30">
        <v>1</v>
      </c>
    </row>
    <row r="231" spans="2:9" x14ac:dyDescent="0.25">
      <c r="B231" s="50" t="s">
        <v>45</v>
      </c>
      <c r="C231" s="51"/>
      <c r="D231" s="51"/>
      <c r="E231" s="51"/>
      <c r="F231" s="51"/>
      <c r="G231" s="52"/>
      <c r="H231" s="33">
        <f>SUM(H223:H230)</f>
        <v>16</v>
      </c>
    </row>
    <row r="232" spans="2:9" ht="15.75" x14ac:dyDescent="0.25">
      <c r="B232" s="50" t="s">
        <v>9</v>
      </c>
      <c r="C232" s="51"/>
      <c r="D232" s="51"/>
      <c r="E232" s="51"/>
      <c r="F232" s="51"/>
      <c r="G232" s="52"/>
      <c r="H232" s="34">
        <f>+H192+H210+H221+H231</f>
        <v>1687</v>
      </c>
    </row>
    <row r="233" spans="2:9" x14ac:dyDescent="0.25">
      <c r="B233" s="35" t="s">
        <v>10</v>
      </c>
      <c r="C233" s="36"/>
    </row>
    <row r="234" spans="2:9" x14ac:dyDescent="0.25">
      <c r="B234" s="35"/>
      <c r="C234" s="36"/>
    </row>
    <row r="235" spans="2:9" ht="15.75" x14ac:dyDescent="0.25">
      <c r="B235" s="35"/>
      <c r="C235" s="36"/>
      <c r="D235" s="12"/>
    </row>
    <row r="236" spans="2:9" ht="15.75" x14ac:dyDescent="0.25">
      <c r="B236" s="35"/>
      <c r="C236" s="36"/>
      <c r="D236" s="12"/>
    </row>
    <row r="237" spans="2:9" ht="15.75" x14ac:dyDescent="0.25">
      <c r="B237" s="35"/>
      <c r="C237" s="36"/>
      <c r="D237" s="12"/>
    </row>
    <row r="239" spans="2:9" ht="15.75" x14ac:dyDescent="0.25">
      <c r="I239" s="12"/>
    </row>
    <row r="240" spans="2:9" ht="15.75" x14ac:dyDescent="0.25">
      <c r="I240" s="12"/>
    </row>
    <row r="242" spans="2:13" ht="15.75" x14ac:dyDescent="0.25">
      <c r="M242" s="12">
        <v>3</v>
      </c>
    </row>
    <row r="252" spans="2:13" ht="15.75" x14ac:dyDescent="0.25">
      <c r="B252" s="78" t="s">
        <v>115</v>
      </c>
      <c r="C252" s="88"/>
      <c r="D252" s="88"/>
      <c r="E252" s="88"/>
      <c r="F252" s="88"/>
      <c r="G252" s="88"/>
      <c r="H252" s="88"/>
      <c r="I252" s="88"/>
      <c r="J252" s="88"/>
      <c r="K252" s="88"/>
      <c r="L252" s="88"/>
      <c r="M252" s="79"/>
    </row>
    <row r="253" spans="2:13" ht="15.75" x14ac:dyDescent="0.25">
      <c r="B253" s="86" t="s">
        <v>50</v>
      </c>
      <c r="C253" s="78" t="s">
        <v>51</v>
      </c>
      <c r="D253" s="79"/>
      <c r="E253" s="80" t="s">
        <v>52</v>
      </c>
      <c r="F253" s="81"/>
      <c r="G253" s="78" t="s">
        <v>53</v>
      </c>
      <c r="H253" s="79"/>
      <c r="I253" s="78" t="s">
        <v>54</v>
      </c>
      <c r="J253" s="79"/>
      <c r="K253" s="78" t="s">
        <v>55</v>
      </c>
      <c r="L253" s="79"/>
      <c r="M253" s="69" t="s">
        <v>9</v>
      </c>
    </row>
    <row r="254" spans="2:13" ht="15.75" x14ac:dyDescent="0.25">
      <c r="B254" s="87"/>
      <c r="C254" s="5" t="s">
        <v>56</v>
      </c>
      <c r="D254" s="5" t="s">
        <v>57</v>
      </c>
      <c r="E254" s="5" t="s">
        <v>58</v>
      </c>
      <c r="F254" s="5" t="s">
        <v>57</v>
      </c>
      <c r="G254" s="5" t="s">
        <v>58</v>
      </c>
      <c r="H254" s="5" t="s">
        <v>59</v>
      </c>
      <c r="I254" s="5" t="s">
        <v>58</v>
      </c>
      <c r="J254" s="5" t="s">
        <v>59</v>
      </c>
      <c r="K254" s="5" t="s">
        <v>58</v>
      </c>
      <c r="L254" s="5" t="s">
        <v>59</v>
      </c>
      <c r="M254" s="70"/>
    </row>
    <row r="255" spans="2:13" ht="15.75" x14ac:dyDescent="0.25">
      <c r="B255" s="37" t="s">
        <v>60</v>
      </c>
      <c r="C255" s="38">
        <v>258</v>
      </c>
      <c r="D255" s="38">
        <v>171</v>
      </c>
      <c r="E255" s="38">
        <v>33</v>
      </c>
      <c r="F255" s="38">
        <v>18</v>
      </c>
      <c r="G255" s="38">
        <v>75</v>
      </c>
      <c r="H255" s="38">
        <v>110</v>
      </c>
      <c r="I255" s="38">
        <v>18</v>
      </c>
      <c r="J255" s="38">
        <v>60</v>
      </c>
      <c r="K255" s="38">
        <v>384</v>
      </c>
      <c r="L255" s="38">
        <v>359</v>
      </c>
      <c r="M255" s="39">
        <v>743</v>
      </c>
    </row>
    <row r="256" spans="2:13" ht="15.75" x14ac:dyDescent="0.25">
      <c r="B256" s="40" t="s">
        <v>61</v>
      </c>
      <c r="C256" s="38">
        <v>20</v>
      </c>
      <c r="D256" s="38">
        <v>24</v>
      </c>
      <c r="E256" s="38">
        <v>10</v>
      </c>
      <c r="F256" s="38">
        <v>5</v>
      </c>
      <c r="G256" s="38">
        <v>42</v>
      </c>
      <c r="H256" s="38">
        <v>40</v>
      </c>
      <c r="I256" s="38">
        <v>0</v>
      </c>
      <c r="J256" s="38">
        <v>5</v>
      </c>
      <c r="K256" s="38">
        <v>72</v>
      </c>
      <c r="L256" s="38">
        <v>74</v>
      </c>
      <c r="M256" s="41">
        <v>146</v>
      </c>
    </row>
    <row r="257" spans="2:13" ht="15.75" x14ac:dyDescent="0.25">
      <c r="B257" s="5" t="s">
        <v>9</v>
      </c>
      <c r="C257" s="5">
        <v>187</v>
      </c>
      <c r="D257" s="5">
        <f t="shared" ref="D257:L257" si="0">SUM(D255:D256)</f>
        <v>195</v>
      </c>
      <c r="E257" s="5">
        <f t="shared" si="0"/>
        <v>43</v>
      </c>
      <c r="F257" s="5">
        <f t="shared" si="0"/>
        <v>23</v>
      </c>
      <c r="G257" s="5">
        <f t="shared" si="0"/>
        <v>117</v>
      </c>
      <c r="H257" s="5">
        <f t="shared" si="0"/>
        <v>150</v>
      </c>
      <c r="I257" s="5">
        <f t="shared" si="0"/>
        <v>18</v>
      </c>
      <c r="J257" s="5">
        <f t="shared" si="0"/>
        <v>65</v>
      </c>
      <c r="K257" s="5">
        <f t="shared" si="0"/>
        <v>456</v>
      </c>
      <c r="L257" s="5">
        <f t="shared" si="0"/>
        <v>433</v>
      </c>
      <c r="M257" s="42">
        <f>+M255+M256</f>
        <v>889</v>
      </c>
    </row>
    <row r="259" spans="2:13" ht="15.75" x14ac:dyDescent="0.25">
      <c r="D259" s="12"/>
    </row>
    <row r="260" spans="2:13" ht="54.75" customHeight="1" x14ac:dyDescent="0.25">
      <c r="B260" s="76" t="s">
        <v>28</v>
      </c>
      <c r="C260" s="76"/>
      <c r="D260" s="76"/>
      <c r="E260" s="76"/>
      <c r="F260" s="76"/>
      <c r="G260" s="76"/>
      <c r="H260" s="76"/>
    </row>
    <row r="261" spans="2:13" ht="0.75" hidden="1" customHeight="1" x14ac:dyDescent="0.25"/>
    <row r="262" spans="2:13" ht="15.75" x14ac:dyDescent="0.25">
      <c r="B262" s="71" t="s">
        <v>29</v>
      </c>
      <c r="C262" s="72"/>
      <c r="D262" s="72"/>
      <c r="E262" s="72"/>
      <c r="F262" s="72"/>
      <c r="G262" s="72"/>
      <c r="H262" s="72"/>
    </row>
    <row r="263" spans="2:13" ht="15.75" x14ac:dyDescent="0.25">
      <c r="B263" s="60" t="s">
        <v>116</v>
      </c>
      <c r="C263" s="61"/>
      <c r="D263" s="61"/>
      <c r="E263" s="61"/>
      <c r="F263" s="61"/>
      <c r="G263" s="61"/>
      <c r="H263" s="62"/>
    </row>
    <row r="264" spans="2:13" ht="15" customHeight="1" x14ac:dyDescent="0.25">
      <c r="B264" s="73" t="s">
        <v>30</v>
      </c>
      <c r="C264" s="74"/>
      <c r="D264" s="74"/>
      <c r="E264" s="74"/>
      <c r="F264" s="74"/>
      <c r="G264" s="75"/>
      <c r="H264" s="43" t="s">
        <v>3</v>
      </c>
    </row>
    <row r="265" spans="2:13" ht="46.5" customHeight="1" x14ac:dyDescent="0.25">
      <c r="B265" s="90" t="s">
        <v>120</v>
      </c>
      <c r="C265" s="90"/>
      <c r="D265" s="90"/>
      <c r="E265" s="90"/>
      <c r="F265" s="90"/>
      <c r="G265" s="90"/>
      <c r="H265" s="25">
        <v>13</v>
      </c>
    </row>
    <row r="266" spans="2:13" ht="51" customHeight="1" x14ac:dyDescent="0.25">
      <c r="B266" s="90" t="s">
        <v>125</v>
      </c>
      <c r="C266" s="90"/>
      <c r="D266" s="90"/>
      <c r="E266" s="90"/>
      <c r="F266" s="90"/>
      <c r="G266" s="90"/>
      <c r="H266" s="25">
        <v>18</v>
      </c>
    </row>
    <row r="267" spans="2:13" ht="36" customHeight="1" x14ac:dyDescent="0.25">
      <c r="B267" s="90" t="s">
        <v>121</v>
      </c>
      <c r="C267" s="90"/>
      <c r="D267" s="90"/>
      <c r="E267" s="90"/>
      <c r="F267" s="90"/>
      <c r="G267" s="90"/>
      <c r="H267" s="25">
        <v>13</v>
      </c>
    </row>
    <row r="268" spans="2:13" ht="35.25" customHeight="1" x14ac:dyDescent="0.25">
      <c r="B268" s="90" t="s">
        <v>122</v>
      </c>
      <c r="C268" s="90"/>
      <c r="D268" s="90"/>
      <c r="E268" s="90"/>
      <c r="F268" s="90"/>
      <c r="G268" s="90"/>
      <c r="H268" s="25">
        <v>21</v>
      </c>
    </row>
    <row r="269" spans="2:13" ht="35.25" customHeight="1" x14ac:dyDescent="0.25">
      <c r="B269" s="91" t="s">
        <v>126</v>
      </c>
      <c r="C269" s="92"/>
      <c r="D269" s="92"/>
      <c r="E269" s="92"/>
      <c r="F269" s="92"/>
      <c r="G269" s="93"/>
      <c r="H269" s="25">
        <v>1</v>
      </c>
    </row>
    <row r="270" spans="2:13" ht="57.75" customHeight="1" x14ac:dyDescent="0.25">
      <c r="B270" s="91" t="s">
        <v>127</v>
      </c>
      <c r="C270" s="92"/>
      <c r="D270" s="92"/>
      <c r="E270" s="92"/>
      <c r="F270" s="92"/>
      <c r="G270" s="93"/>
      <c r="H270" s="25">
        <v>1</v>
      </c>
    </row>
    <row r="271" spans="2:13" x14ac:dyDescent="0.25">
      <c r="B271" s="90" t="s">
        <v>123</v>
      </c>
      <c r="C271" s="90"/>
      <c r="D271" s="90"/>
      <c r="E271" s="90"/>
      <c r="F271" s="90"/>
      <c r="G271" s="90"/>
      <c r="H271" s="26">
        <v>13</v>
      </c>
    </row>
    <row r="272" spans="2:13" x14ac:dyDescent="0.25">
      <c r="B272" s="90" t="s">
        <v>124</v>
      </c>
      <c r="C272" s="90"/>
      <c r="D272" s="90"/>
      <c r="E272" s="90"/>
      <c r="F272" s="90"/>
      <c r="G272" s="90"/>
      <c r="H272" s="25">
        <v>1</v>
      </c>
    </row>
    <row r="273" spans="2:10" ht="15.75" x14ac:dyDescent="0.25">
      <c r="B273" s="67" t="s">
        <v>9</v>
      </c>
      <c r="C273" s="67"/>
      <c r="D273" s="67"/>
      <c r="E273" s="67"/>
      <c r="F273" s="67"/>
      <c r="G273" s="67"/>
      <c r="H273" s="5">
        <f>SUM(H265:H272)</f>
        <v>81</v>
      </c>
    </row>
    <row r="274" spans="2:10" ht="15.75" x14ac:dyDescent="0.25">
      <c r="B274" s="9" t="s">
        <v>10</v>
      </c>
      <c r="C274" s="10"/>
    </row>
    <row r="275" spans="2:10" ht="15.75" x14ac:dyDescent="0.25">
      <c r="B275" s="9"/>
      <c r="C275" s="10"/>
    </row>
    <row r="276" spans="2:10" ht="18.75" x14ac:dyDescent="0.25">
      <c r="B276" s="76" t="s">
        <v>31</v>
      </c>
      <c r="C276" s="76"/>
      <c r="D276" s="76"/>
      <c r="E276" s="76"/>
      <c r="F276" s="76"/>
      <c r="G276" s="76"/>
      <c r="H276" s="76"/>
    </row>
    <row r="278" spans="2:10" ht="15.75" x14ac:dyDescent="0.25">
      <c r="B278" s="73" t="s">
        <v>32</v>
      </c>
      <c r="C278" s="74"/>
      <c r="D278" s="74"/>
      <c r="E278" s="74"/>
      <c r="F278" s="74"/>
      <c r="G278" s="75"/>
      <c r="H278" s="5" t="s">
        <v>33</v>
      </c>
    </row>
    <row r="279" spans="2:10" ht="15.75" x14ac:dyDescent="0.25">
      <c r="B279" s="90" t="s">
        <v>117</v>
      </c>
      <c r="C279" s="90"/>
      <c r="D279" s="90"/>
      <c r="E279" s="90"/>
      <c r="F279" s="90"/>
      <c r="G279" s="90"/>
      <c r="H279" s="11">
        <v>5578</v>
      </c>
    </row>
    <row r="280" spans="2:10" ht="15.75" x14ac:dyDescent="0.25">
      <c r="B280" s="90" t="s">
        <v>118</v>
      </c>
      <c r="C280" s="90"/>
      <c r="D280" s="90"/>
      <c r="E280" s="90"/>
      <c r="F280" s="90"/>
      <c r="G280" s="90"/>
      <c r="H280" s="11">
        <v>1009</v>
      </c>
    </row>
    <row r="281" spans="2:10" x14ac:dyDescent="0.25">
      <c r="B281" s="90" t="s">
        <v>34</v>
      </c>
      <c r="C281" s="90"/>
      <c r="D281" s="90"/>
      <c r="E281" s="90"/>
      <c r="F281" s="90"/>
      <c r="G281" s="90"/>
      <c r="H281" s="27">
        <v>198</v>
      </c>
    </row>
    <row r="282" spans="2:10" ht="15.75" x14ac:dyDescent="0.25">
      <c r="B282" s="9" t="s">
        <v>10</v>
      </c>
      <c r="C282" s="19"/>
      <c r="D282" s="12"/>
    </row>
    <row r="285" spans="2:10" ht="15.75" x14ac:dyDescent="0.25">
      <c r="D285" s="18"/>
      <c r="J285" s="20" t="s">
        <v>35</v>
      </c>
    </row>
    <row r="286" spans="2:10" ht="15.75" x14ac:dyDescent="0.25">
      <c r="D286" s="17"/>
      <c r="J286" s="17" t="s">
        <v>36</v>
      </c>
    </row>
    <row r="296" spans="13:13" ht="15.75" x14ac:dyDescent="0.25">
      <c r="M296" s="12">
        <v>4</v>
      </c>
    </row>
  </sheetData>
  <mergeCells count="148">
    <mergeCell ref="B276:H276"/>
    <mergeCell ref="B278:G278"/>
    <mergeCell ref="B279:G279"/>
    <mergeCell ref="B280:G280"/>
    <mergeCell ref="B281:G281"/>
    <mergeCell ref="B265:G265"/>
    <mergeCell ref="B266:G266"/>
    <mergeCell ref="B267:G267"/>
    <mergeCell ref="B268:G268"/>
    <mergeCell ref="B271:G271"/>
    <mergeCell ref="B272:G272"/>
    <mergeCell ref="B273:G273"/>
    <mergeCell ref="B269:G269"/>
    <mergeCell ref="B270:G270"/>
    <mergeCell ref="B260:H260"/>
    <mergeCell ref="B86:G86"/>
    <mergeCell ref="C253:D253"/>
    <mergeCell ref="E253:F253"/>
    <mergeCell ref="G253:H253"/>
    <mergeCell ref="I253:J253"/>
    <mergeCell ref="K253:L253"/>
    <mergeCell ref="B73:K73"/>
    <mergeCell ref="B74:K74"/>
    <mergeCell ref="B75:I75"/>
    <mergeCell ref="B76:I76"/>
    <mergeCell ref="B77:I77"/>
    <mergeCell ref="B78:I78"/>
    <mergeCell ref="B79:I79"/>
    <mergeCell ref="B80:I80"/>
    <mergeCell ref="B253:B254"/>
    <mergeCell ref="B85:G85"/>
    <mergeCell ref="B87:F87"/>
    <mergeCell ref="B88:F88"/>
    <mergeCell ref="B89:F89"/>
    <mergeCell ref="B90:F90"/>
    <mergeCell ref="B91:F91"/>
    <mergeCell ref="B252:M252"/>
    <mergeCell ref="B121:H121"/>
    <mergeCell ref="B122:F122"/>
    <mergeCell ref="B123:F123"/>
    <mergeCell ref="B124:F124"/>
    <mergeCell ref="B125:F125"/>
    <mergeCell ref="B126:F126"/>
    <mergeCell ref="M253:M254"/>
    <mergeCell ref="B262:H262"/>
    <mergeCell ref="B263:H263"/>
    <mergeCell ref="B264:G264"/>
    <mergeCell ref="B134:F134"/>
    <mergeCell ref="B135:F135"/>
    <mergeCell ref="B136:F136"/>
    <mergeCell ref="B137:F137"/>
    <mergeCell ref="B138:F138"/>
    <mergeCell ref="B127:F127"/>
    <mergeCell ref="B130:G130"/>
    <mergeCell ref="B131:G131"/>
    <mergeCell ref="B133:F133"/>
    <mergeCell ref="B132:F132"/>
    <mergeCell ref="B145:F145"/>
    <mergeCell ref="B146:F146"/>
    <mergeCell ref="B147:F147"/>
    <mergeCell ref="B148:F148"/>
    <mergeCell ref="B149:F149"/>
    <mergeCell ref="B97:F97"/>
    <mergeCell ref="B98:F98"/>
    <mergeCell ref="B100:F100"/>
    <mergeCell ref="B101:F101"/>
    <mergeCell ref="B102:F102"/>
    <mergeCell ref="B92:F92"/>
    <mergeCell ref="B93:F93"/>
    <mergeCell ref="B94:F94"/>
    <mergeCell ref="B95:F95"/>
    <mergeCell ref="B96:F96"/>
    <mergeCell ref="B99:F99"/>
    <mergeCell ref="B108:F108"/>
    <mergeCell ref="B109:F109"/>
    <mergeCell ref="B110:F110"/>
    <mergeCell ref="B111:F111"/>
    <mergeCell ref="B120:H120"/>
    <mergeCell ref="B103:F103"/>
    <mergeCell ref="B104:F104"/>
    <mergeCell ref="B105:F105"/>
    <mergeCell ref="B106:F106"/>
    <mergeCell ref="B107:F107"/>
    <mergeCell ref="B230:G230"/>
    <mergeCell ref="B209:G209"/>
    <mergeCell ref="B212:G212"/>
    <mergeCell ref="B213:G213"/>
    <mergeCell ref="B214:G214"/>
    <mergeCell ref="B229:G229"/>
    <mergeCell ref="B139:F139"/>
    <mergeCell ref="B140:F140"/>
    <mergeCell ref="B142:F142"/>
    <mergeCell ref="B143:F143"/>
    <mergeCell ref="B144:F144"/>
    <mergeCell ref="B155:F155"/>
    <mergeCell ref="B156:F156"/>
    <mergeCell ref="B181:H181"/>
    <mergeCell ref="B182:H182"/>
    <mergeCell ref="B150:F150"/>
    <mergeCell ref="B151:F151"/>
    <mergeCell ref="B152:F152"/>
    <mergeCell ref="B153:F153"/>
    <mergeCell ref="B154:F154"/>
    <mergeCell ref="B141:F141"/>
    <mergeCell ref="B190:G190"/>
    <mergeCell ref="B201:G201"/>
    <mergeCell ref="B202:G202"/>
    <mergeCell ref="B231:G231"/>
    <mergeCell ref="B232:G232"/>
    <mergeCell ref="B183:G183"/>
    <mergeCell ref="B192:G192"/>
    <mergeCell ref="B193:G193"/>
    <mergeCell ref="B210:G210"/>
    <mergeCell ref="B211:G211"/>
    <mergeCell ref="B221:G221"/>
    <mergeCell ref="B222:G222"/>
    <mergeCell ref="B184:G184"/>
    <mergeCell ref="B185:G185"/>
    <mergeCell ref="B186:G186"/>
    <mergeCell ref="B187:G187"/>
    <mergeCell ref="B188:G188"/>
    <mergeCell ref="B189:G189"/>
    <mergeCell ref="B191:G191"/>
    <mergeCell ref="B194:G194"/>
    <mergeCell ref="B195:G195"/>
    <mergeCell ref="B196:G196"/>
    <mergeCell ref="B197:G197"/>
    <mergeCell ref="B198:G198"/>
    <mergeCell ref="B199:G199"/>
    <mergeCell ref="B200:G200"/>
    <mergeCell ref="B218:G218"/>
    <mergeCell ref="B219:G219"/>
    <mergeCell ref="B224:G224"/>
    <mergeCell ref="B225:G225"/>
    <mergeCell ref="B226:G226"/>
    <mergeCell ref="B203:G203"/>
    <mergeCell ref="B204:G204"/>
    <mergeCell ref="B217:G217"/>
    <mergeCell ref="B228:G228"/>
    <mergeCell ref="B215:G215"/>
    <mergeCell ref="B216:G216"/>
    <mergeCell ref="B220:G220"/>
    <mergeCell ref="B223:G223"/>
    <mergeCell ref="B227:G227"/>
    <mergeCell ref="B205:G205"/>
    <mergeCell ref="B206:G206"/>
    <mergeCell ref="B207:G207"/>
    <mergeCell ref="B208:G208"/>
  </mergeCells>
  <conditionalFormatting sqref="B76:B79">
    <cfRule type="dataBar" priority="21">
      <dataBar>
        <cfvo type="min"/>
        <cfvo type="max"/>
        <color rgb="FFFF555A"/>
      </dataBar>
      <extLst>
        <ext xmlns:x14="http://schemas.microsoft.com/office/spreadsheetml/2009/9/main" uri="{B025F937-C7B1-47D3-B67F-A62EFF666E3E}">
          <x14:id>{9209C848-EA14-4058-B9F1-A23D21A2B361}</x14:id>
        </ext>
      </extLst>
    </cfRule>
  </conditionalFormatting>
  <conditionalFormatting sqref="B105:B107 B88 B91:B93">
    <cfRule type="dataBar" priority="20">
      <dataBar>
        <cfvo type="min"/>
        <cfvo type="max"/>
        <color rgb="FFFF555A"/>
      </dataBar>
      <extLst>
        <ext xmlns:x14="http://schemas.microsoft.com/office/spreadsheetml/2009/9/main" uri="{B025F937-C7B1-47D3-B67F-A62EFF666E3E}">
          <x14:id>{9027E261-BB87-4C22-AEE2-49A2235EC195}</x14:id>
        </ext>
      </extLst>
    </cfRule>
  </conditionalFormatting>
  <conditionalFormatting sqref="B89">
    <cfRule type="dataBar" priority="17">
      <dataBar>
        <cfvo type="min"/>
        <cfvo type="max"/>
        <color rgb="FFFF555A"/>
      </dataBar>
      <extLst>
        <ext xmlns:x14="http://schemas.microsoft.com/office/spreadsheetml/2009/9/main" uri="{B025F937-C7B1-47D3-B67F-A62EFF666E3E}">
          <x14:id>{2FC43714-43ED-44BF-BBC6-05DF23AEDDDF}</x14:id>
        </ext>
      </extLst>
    </cfRule>
  </conditionalFormatting>
  <conditionalFormatting sqref="B90">
    <cfRule type="dataBar" priority="16">
      <dataBar>
        <cfvo type="min"/>
        <cfvo type="max"/>
        <color rgb="FFFF555A"/>
      </dataBar>
      <extLst>
        <ext xmlns:x14="http://schemas.microsoft.com/office/spreadsheetml/2009/9/main" uri="{B025F937-C7B1-47D3-B67F-A62EFF666E3E}">
          <x14:id>{6CD4D590-A05A-4BD9-93EF-D235C83DB569}</x14:id>
        </ext>
      </extLst>
    </cfRule>
  </conditionalFormatting>
  <conditionalFormatting sqref="B94">
    <cfRule type="dataBar" priority="13">
      <dataBar>
        <cfvo type="min"/>
        <cfvo type="max"/>
        <color rgb="FFFF555A"/>
      </dataBar>
      <extLst>
        <ext xmlns:x14="http://schemas.microsoft.com/office/spreadsheetml/2009/9/main" uri="{B025F937-C7B1-47D3-B67F-A62EFF666E3E}">
          <x14:id>{C8F56CEF-60D2-49DD-BD31-C2B437E8E9F1}</x14:id>
        </ext>
      </extLst>
    </cfRule>
  </conditionalFormatting>
  <conditionalFormatting sqref="B95">
    <cfRule type="dataBar" priority="12">
      <dataBar>
        <cfvo type="min"/>
        <cfvo type="max"/>
        <color rgb="FFFF555A"/>
      </dataBar>
      <extLst>
        <ext xmlns:x14="http://schemas.microsoft.com/office/spreadsheetml/2009/9/main" uri="{B025F937-C7B1-47D3-B67F-A62EFF666E3E}">
          <x14:id>{CDE5A4E5-81F7-466F-A4C3-D0955D2A5104}</x14:id>
        </ext>
      </extLst>
    </cfRule>
  </conditionalFormatting>
  <conditionalFormatting sqref="B96">
    <cfRule type="dataBar" priority="11">
      <dataBar>
        <cfvo type="min"/>
        <cfvo type="max"/>
        <color rgb="FFFF555A"/>
      </dataBar>
      <extLst>
        <ext xmlns:x14="http://schemas.microsoft.com/office/spreadsheetml/2009/9/main" uri="{B025F937-C7B1-47D3-B67F-A62EFF666E3E}">
          <x14:id>{9A242011-C345-4AC5-8383-115F0BA8C561}</x14:id>
        </ext>
      </extLst>
    </cfRule>
  </conditionalFormatting>
  <conditionalFormatting sqref="B97">
    <cfRule type="dataBar" priority="10">
      <dataBar>
        <cfvo type="min"/>
        <cfvo type="max"/>
        <color rgb="FFFF555A"/>
      </dataBar>
      <extLst>
        <ext xmlns:x14="http://schemas.microsoft.com/office/spreadsheetml/2009/9/main" uri="{B025F937-C7B1-47D3-B67F-A62EFF666E3E}">
          <x14:id>{EC86F107-A4D9-48EE-A11C-FBD4ED42E97C}</x14:id>
        </ext>
      </extLst>
    </cfRule>
  </conditionalFormatting>
  <conditionalFormatting sqref="B98">
    <cfRule type="dataBar" priority="9">
      <dataBar>
        <cfvo type="min"/>
        <cfvo type="max"/>
        <color rgb="FFFF555A"/>
      </dataBar>
      <extLst>
        <ext xmlns:x14="http://schemas.microsoft.com/office/spreadsheetml/2009/9/main" uri="{B025F937-C7B1-47D3-B67F-A62EFF666E3E}">
          <x14:id>{8F58D0C1-6507-470E-8C8D-2AF55CAE7397}</x14:id>
        </ext>
      </extLst>
    </cfRule>
  </conditionalFormatting>
  <conditionalFormatting sqref="B99">
    <cfRule type="dataBar" priority="8">
      <dataBar>
        <cfvo type="min"/>
        <cfvo type="max"/>
        <color rgb="FFFF555A"/>
      </dataBar>
      <extLst>
        <ext xmlns:x14="http://schemas.microsoft.com/office/spreadsheetml/2009/9/main" uri="{B025F937-C7B1-47D3-B67F-A62EFF666E3E}">
          <x14:id>{9E0A2709-527E-4BAF-BD58-A27A357A3D9A}</x14:id>
        </ext>
      </extLst>
    </cfRule>
  </conditionalFormatting>
  <conditionalFormatting sqref="B100">
    <cfRule type="dataBar" priority="7">
      <dataBar>
        <cfvo type="min"/>
        <cfvo type="max"/>
        <color rgb="FFFF555A"/>
      </dataBar>
      <extLst>
        <ext xmlns:x14="http://schemas.microsoft.com/office/spreadsheetml/2009/9/main" uri="{B025F937-C7B1-47D3-B67F-A62EFF666E3E}">
          <x14:id>{76AD29C9-41E4-4366-AF2C-00241B557CFA}</x14:id>
        </ext>
      </extLst>
    </cfRule>
  </conditionalFormatting>
  <conditionalFormatting sqref="B101">
    <cfRule type="dataBar" priority="6">
      <dataBar>
        <cfvo type="min"/>
        <cfvo type="max"/>
        <color rgb="FFFF555A"/>
      </dataBar>
      <extLst>
        <ext xmlns:x14="http://schemas.microsoft.com/office/spreadsheetml/2009/9/main" uri="{B025F937-C7B1-47D3-B67F-A62EFF666E3E}">
          <x14:id>{726D316D-23EA-4790-8CBF-8F861829A69D}</x14:id>
        </ext>
      </extLst>
    </cfRule>
  </conditionalFormatting>
  <conditionalFormatting sqref="B102:B103">
    <cfRule type="dataBar" priority="5">
      <dataBar>
        <cfvo type="min"/>
        <cfvo type="max"/>
        <color rgb="FFFF555A"/>
      </dataBar>
      <extLst>
        <ext xmlns:x14="http://schemas.microsoft.com/office/spreadsheetml/2009/9/main" uri="{B025F937-C7B1-47D3-B67F-A62EFF666E3E}">
          <x14:id>{C16E9823-CFAE-4D62-A9A3-0F2BA5C5B898}</x14:id>
        </ext>
      </extLst>
    </cfRule>
  </conditionalFormatting>
  <conditionalFormatting sqref="B104">
    <cfRule type="dataBar" priority="4">
      <dataBar>
        <cfvo type="min"/>
        <cfvo type="max"/>
        <color rgb="FFFF555A"/>
      </dataBar>
      <extLst>
        <ext xmlns:x14="http://schemas.microsoft.com/office/spreadsheetml/2009/9/main" uri="{B025F937-C7B1-47D3-B67F-A62EFF666E3E}">
          <x14:id>{ED86E7A6-6839-43F5-A8E6-9030CBE0D5ED}</x14:id>
        </ext>
      </extLst>
    </cfRule>
  </conditionalFormatting>
  <conditionalFormatting sqref="B108">
    <cfRule type="dataBar" priority="3">
      <dataBar>
        <cfvo type="min"/>
        <cfvo type="max"/>
        <color rgb="FFFF555A"/>
      </dataBar>
      <extLst>
        <ext xmlns:x14="http://schemas.microsoft.com/office/spreadsheetml/2009/9/main" uri="{B025F937-C7B1-47D3-B67F-A62EFF666E3E}">
          <x14:id>{5BF2E1E2-D303-4DFF-9016-19890F68F142}</x14:id>
        </ext>
      </extLst>
    </cfRule>
  </conditionalFormatting>
  <conditionalFormatting sqref="B109">
    <cfRule type="dataBar" priority="2">
      <dataBar>
        <cfvo type="min"/>
        <cfvo type="max"/>
        <color rgb="FFFF555A"/>
      </dataBar>
      <extLst>
        <ext xmlns:x14="http://schemas.microsoft.com/office/spreadsheetml/2009/9/main" uri="{B025F937-C7B1-47D3-B67F-A62EFF666E3E}">
          <x14:id>{8A3D7412-EC10-433C-9DC2-552EC1550F69}</x14:id>
        </ext>
      </extLst>
    </cfRule>
  </conditionalFormatting>
  <conditionalFormatting sqref="B110">
    <cfRule type="dataBar" priority="1">
      <dataBar>
        <cfvo type="min"/>
        <cfvo type="max"/>
        <color rgb="FFFF555A"/>
      </dataBar>
      <extLst>
        <ext xmlns:x14="http://schemas.microsoft.com/office/spreadsheetml/2009/9/main" uri="{B025F937-C7B1-47D3-B67F-A62EFF666E3E}">
          <x14:id>{B240F9B1-054A-4E4E-A145-A384A58DF3ED}</x14:id>
        </ext>
      </extLst>
    </cfRule>
  </conditionalFormatting>
  <pageMargins left="0.70866141732283472" right="0.70866141732283472" top="0.74803149606299213" bottom="0.74803149606299213" header="0.31496062992125984" footer="0.31496062992125984"/>
  <pageSetup scale="74" fitToHeight="0" orientation="portrait" r:id="rId1"/>
  <rowBreaks count="2" manualBreakCount="2">
    <brk id="114" max="16383" man="1"/>
    <brk id="243" max="16383" man="1"/>
  </rowBreaks>
  <drawing r:id="rId2"/>
  <extLst>
    <ext xmlns:x14="http://schemas.microsoft.com/office/spreadsheetml/2009/9/main" uri="{78C0D931-6437-407d-A8EE-F0AAD7539E65}">
      <x14:conditionalFormattings>
        <x14:conditionalFormatting xmlns:xm="http://schemas.microsoft.com/office/excel/2006/main">
          <x14:cfRule type="dataBar" id="{9209C848-EA14-4058-B9F1-A23D21A2B361}">
            <x14:dataBar minLength="0" maxLength="100" gradient="0">
              <x14:cfvo type="autoMin"/>
              <x14:cfvo type="autoMax"/>
              <x14:negativeFillColor rgb="FFFF0000"/>
              <x14:axisColor rgb="FF000000"/>
            </x14:dataBar>
          </x14:cfRule>
          <xm:sqref>B76:B79</xm:sqref>
        </x14:conditionalFormatting>
        <x14:conditionalFormatting xmlns:xm="http://schemas.microsoft.com/office/excel/2006/main">
          <x14:cfRule type="dataBar" id="{9027E261-BB87-4C22-AEE2-49A2235EC195}">
            <x14:dataBar minLength="0" maxLength="100" gradient="0">
              <x14:cfvo type="autoMin"/>
              <x14:cfvo type="autoMax"/>
              <x14:negativeFillColor rgb="FFFF0000"/>
              <x14:axisColor rgb="FF000000"/>
            </x14:dataBar>
          </x14:cfRule>
          <xm:sqref>B105:B107 B88 B91:B93</xm:sqref>
        </x14:conditionalFormatting>
        <x14:conditionalFormatting xmlns:xm="http://schemas.microsoft.com/office/excel/2006/main">
          <x14:cfRule type="dataBar" id="{2FC43714-43ED-44BF-BBC6-05DF23AEDDDF}">
            <x14:dataBar minLength="0" maxLength="100" gradient="0">
              <x14:cfvo type="autoMin"/>
              <x14:cfvo type="autoMax"/>
              <x14:negativeFillColor rgb="FFFF0000"/>
              <x14:axisColor rgb="FF000000"/>
            </x14:dataBar>
          </x14:cfRule>
          <xm:sqref>B89</xm:sqref>
        </x14:conditionalFormatting>
        <x14:conditionalFormatting xmlns:xm="http://schemas.microsoft.com/office/excel/2006/main">
          <x14:cfRule type="dataBar" id="{6CD4D590-A05A-4BD9-93EF-D235C83DB569}">
            <x14:dataBar minLength="0" maxLength="100" gradient="0">
              <x14:cfvo type="autoMin"/>
              <x14:cfvo type="autoMax"/>
              <x14:negativeFillColor rgb="FFFF0000"/>
              <x14:axisColor rgb="FF000000"/>
            </x14:dataBar>
          </x14:cfRule>
          <xm:sqref>B90</xm:sqref>
        </x14:conditionalFormatting>
        <x14:conditionalFormatting xmlns:xm="http://schemas.microsoft.com/office/excel/2006/main">
          <x14:cfRule type="dataBar" id="{C8F56CEF-60D2-49DD-BD31-C2B437E8E9F1}">
            <x14:dataBar minLength="0" maxLength="100" gradient="0">
              <x14:cfvo type="autoMin"/>
              <x14:cfvo type="autoMax"/>
              <x14:negativeFillColor rgb="FFFF0000"/>
              <x14:axisColor rgb="FF000000"/>
            </x14:dataBar>
          </x14:cfRule>
          <xm:sqref>B94</xm:sqref>
        </x14:conditionalFormatting>
        <x14:conditionalFormatting xmlns:xm="http://schemas.microsoft.com/office/excel/2006/main">
          <x14:cfRule type="dataBar" id="{CDE5A4E5-81F7-466F-A4C3-D0955D2A5104}">
            <x14:dataBar minLength="0" maxLength="100" gradient="0">
              <x14:cfvo type="autoMin"/>
              <x14:cfvo type="autoMax"/>
              <x14:negativeFillColor rgb="FFFF0000"/>
              <x14:axisColor rgb="FF000000"/>
            </x14:dataBar>
          </x14:cfRule>
          <xm:sqref>B95</xm:sqref>
        </x14:conditionalFormatting>
        <x14:conditionalFormatting xmlns:xm="http://schemas.microsoft.com/office/excel/2006/main">
          <x14:cfRule type="dataBar" id="{9A242011-C345-4AC5-8383-115F0BA8C561}">
            <x14:dataBar minLength="0" maxLength="100" gradient="0">
              <x14:cfvo type="autoMin"/>
              <x14:cfvo type="autoMax"/>
              <x14:negativeFillColor rgb="FFFF0000"/>
              <x14:axisColor rgb="FF000000"/>
            </x14:dataBar>
          </x14:cfRule>
          <xm:sqref>B96</xm:sqref>
        </x14:conditionalFormatting>
        <x14:conditionalFormatting xmlns:xm="http://schemas.microsoft.com/office/excel/2006/main">
          <x14:cfRule type="dataBar" id="{EC86F107-A4D9-48EE-A11C-FBD4ED42E97C}">
            <x14:dataBar minLength="0" maxLength="100" gradient="0">
              <x14:cfvo type="autoMin"/>
              <x14:cfvo type="autoMax"/>
              <x14:negativeFillColor rgb="FFFF0000"/>
              <x14:axisColor rgb="FF000000"/>
            </x14:dataBar>
          </x14:cfRule>
          <xm:sqref>B97</xm:sqref>
        </x14:conditionalFormatting>
        <x14:conditionalFormatting xmlns:xm="http://schemas.microsoft.com/office/excel/2006/main">
          <x14:cfRule type="dataBar" id="{8F58D0C1-6507-470E-8C8D-2AF55CAE7397}">
            <x14:dataBar minLength="0" maxLength="100" gradient="0">
              <x14:cfvo type="autoMin"/>
              <x14:cfvo type="autoMax"/>
              <x14:negativeFillColor rgb="FFFF0000"/>
              <x14:axisColor rgb="FF000000"/>
            </x14:dataBar>
          </x14:cfRule>
          <xm:sqref>B98</xm:sqref>
        </x14:conditionalFormatting>
        <x14:conditionalFormatting xmlns:xm="http://schemas.microsoft.com/office/excel/2006/main">
          <x14:cfRule type="dataBar" id="{9E0A2709-527E-4BAF-BD58-A27A357A3D9A}">
            <x14:dataBar minLength="0" maxLength="100" gradient="0">
              <x14:cfvo type="autoMin"/>
              <x14:cfvo type="autoMax"/>
              <x14:negativeFillColor rgb="FFFF0000"/>
              <x14:axisColor rgb="FF000000"/>
            </x14:dataBar>
          </x14:cfRule>
          <xm:sqref>B99</xm:sqref>
        </x14:conditionalFormatting>
        <x14:conditionalFormatting xmlns:xm="http://schemas.microsoft.com/office/excel/2006/main">
          <x14:cfRule type="dataBar" id="{76AD29C9-41E4-4366-AF2C-00241B557CFA}">
            <x14:dataBar minLength="0" maxLength="100" gradient="0">
              <x14:cfvo type="autoMin"/>
              <x14:cfvo type="autoMax"/>
              <x14:negativeFillColor rgb="FFFF0000"/>
              <x14:axisColor rgb="FF000000"/>
            </x14:dataBar>
          </x14:cfRule>
          <xm:sqref>B100</xm:sqref>
        </x14:conditionalFormatting>
        <x14:conditionalFormatting xmlns:xm="http://schemas.microsoft.com/office/excel/2006/main">
          <x14:cfRule type="dataBar" id="{726D316D-23EA-4790-8CBF-8F861829A69D}">
            <x14:dataBar minLength="0" maxLength="100" gradient="0">
              <x14:cfvo type="autoMin"/>
              <x14:cfvo type="autoMax"/>
              <x14:negativeFillColor rgb="FFFF0000"/>
              <x14:axisColor rgb="FF000000"/>
            </x14:dataBar>
          </x14:cfRule>
          <xm:sqref>B101</xm:sqref>
        </x14:conditionalFormatting>
        <x14:conditionalFormatting xmlns:xm="http://schemas.microsoft.com/office/excel/2006/main">
          <x14:cfRule type="dataBar" id="{C16E9823-CFAE-4D62-A9A3-0F2BA5C5B898}">
            <x14:dataBar minLength="0" maxLength="100" gradient="0">
              <x14:cfvo type="autoMin"/>
              <x14:cfvo type="autoMax"/>
              <x14:negativeFillColor rgb="FFFF0000"/>
              <x14:axisColor rgb="FF000000"/>
            </x14:dataBar>
          </x14:cfRule>
          <xm:sqref>B102:B103</xm:sqref>
        </x14:conditionalFormatting>
        <x14:conditionalFormatting xmlns:xm="http://schemas.microsoft.com/office/excel/2006/main">
          <x14:cfRule type="dataBar" id="{ED86E7A6-6839-43F5-A8E6-9030CBE0D5ED}">
            <x14:dataBar minLength="0" maxLength="100" gradient="0">
              <x14:cfvo type="autoMin"/>
              <x14:cfvo type="autoMax"/>
              <x14:negativeFillColor rgb="FFFF0000"/>
              <x14:axisColor rgb="FF000000"/>
            </x14:dataBar>
          </x14:cfRule>
          <xm:sqref>B104</xm:sqref>
        </x14:conditionalFormatting>
        <x14:conditionalFormatting xmlns:xm="http://schemas.microsoft.com/office/excel/2006/main">
          <x14:cfRule type="dataBar" id="{5BF2E1E2-D303-4DFF-9016-19890F68F142}">
            <x14:dataBar minLength="0" maxLength="100" gradient="0">
              <x14:cfvo type="autoMin"/>
              <x14:cfvo type="autoMax"/>
              <x14:negativeFillColor rgb="FFFF0000"/>
              <x14:axisColor rgb="FF000000"/>
            </x14:dataBar>
          </x14:cfRule>
          <xm:sqref>B108</xm:sqref>
        </x14:conditionalFormatting>
        <x14:conditionalFormatting xmlns:xm="http://schemas.microsoft.com/office/excel/2006/main">
          <x14:cfRule type="dataBar" id="{8A3D7412-EC10-433C-9DC2-552EC1550F69}">
            <x14:dataBar minLength="0" maxLength="100" gradient="0">
              <x14:cfvo type="autoMin"/>
              <x14:cfvo type="autoMax"/>
              <x14:negativeFillColor rgb="FFFF0000"/>
              <x14:axisColor rgb="FF000000"/>
            </x14:dataBar>
          </x14:cfRule>
          <xm:sqref>B109</xm:sqref>
        </x14:conditionalFormatting>
        <x14:conditionalFormatting xmlns:xm="http://schemas.microsoft.com/office/excel/2006/main">
          <x14:cfRule type="dataBar" id="{B240F9B1-054A-4E4E-A145-A384A58DF3ED}">
            <x14:dataBar minLength="0" maxLength="100" gradient="0">
              <x14:cfvo type="autoMin"/>
              <x14:cfvo type="autoMax"/>
              <x14:negativeFillColor rgb="FFFF0000"/>
              <x14:axisColor rgb="FF000000"/>
            </x14:dataBar>
          </x14:cfRule>
          <xm:sqref>B110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2025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Andreina Guadalupe Ramirez</dc:creator>
  <cp:lastModifiedBy>Andreina Guadalupe Ramirez</cp:lastModifiedBy>
  <cp:lastPrinted>2025-02-21T20:07:18Z</cp:lastPrinted>
  <dcterms:created xsi:type="dcterms:W3CDTF">2025-02-07T16:10:22Z</dcterms:created>
  <dcterms:modified xsi:type="dcterms:W3CDTF">2025-07-01T15:50:57Z</dcterms:modified>
</cp:coreProperties>
</file>