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abril 2025\"/>
    </mc:Choice>
  </mc:AlternateContent>
  <xr:revisionPtr revIDLastSave="0" documentId="8_{1FA07359-2B90-4BEF-8DD6-B56A9A038A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L254" i="1" l="1"/>
  <c r="K254" i="1"/>
  <c r="J254" i="1"/>
  <c r="I254" i="1"/>
  <c r="H254" i="1"/>
  <c r="G254" i="1"/>
  <c r="F254" i="1"/>
  <c r="E254" i="1"/>
  <c r="D254" i="1"/>
  <c r="M254" i="1" l="1"/>
  <c r="H228" i="1"/>
  <c r="H217" i="1"/>
  <c r="H206" i="1"/>
  <c r="H192" i="1"/>
  <c r="H229" i="1" l="1"/>
  <c r="H271" i="1" l="1"/>
  <c r="G127" i="1"/>
  <c r="H126" i="1" s="1"/>
  <c r="G111" i="1"/>
  <c r="J80" i="1"/>
  <c r="K79" i="1" s="1"/>
  <c r="H123" i="1" l="1"/>
  <c r="H125" i="1"/>
  <c r="H124" i="1"/>
  <c r="K76" i="1"/>
  <c r="K77" i="1"/>
  <c r="K78" i="1"/>
  <c r="H127" i="1" l="1"/>
  <c r="K80" i="1"/>
</calcChain>
</file>

<file path=xl/sharedStrings.xml><?xml version="1.0" encoding="utf-8"?>
<sst xmlns="http://schemas.openxmlformats.org/spreadsheetml/2006/main" count="225" uniqueCount="122">
  <si>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</si>
  <si>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</si>
  <si>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</si>
  <si>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</si>
  <si>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</si>
  <si>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</si>
  <si>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</si>
  <si>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</si>
  <si>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</si>
  <si>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</si>
  <si>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</si>
  <si>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</si>
  <si>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</si>
  <si>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Oficinas</t>
  </si>
  <si>
    <t>San Cristóbal</t>
  </si>
  <si>
    <t>Barahona</t>
  </si>
  <si>
    <t>Higüey</t>
  </si>
  <si>
    <t>Mao</t>
  </si>
  <si>
    <t>Azua</t>
  </si>
  <si>
    <t>Bahoruco</t>
  </si>
  <si>
    <t>Quejas, Reclamaciones y Denuncias Atendidas por Tipos de Seguros: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</si>
  <si>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</si>
  <si>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</si>
  <si>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</si>
  <si>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</si>
  <si>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</si>
  <si>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Puerto Plata</t>
  </si>
  <si>
    <t>San Juan de la Maguana</t>
  </si>
  <si>
    <t>Actividades de Promoción Realizadas Sobre el SDSS:</t>
  </si>
  <si>
    <t xml:space="preserve">Actividades  de Promoción </t>
  </si>
  <si>
    <t>Actividades Realizadas</t>
  </si>
  <si>
    <t>Realizar operativos de orientación y promoción del SDSS en centros de trabajo y/o  de salud públicos y privados</t>
  </si>
  <si>
    <t>Realizar charlas, conferencias y conversatorios  sobre el SDSS presencial y/o virtual</t>
  </si>
  <si>
    <t>Realizar reuniones con actores sociales.</t>
  </si>
  <si>
    <t>Participación eventos o actividades fuera de la institución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</si>
  <si>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</si>
  <si>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</si>
  <si>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</si>
  <si>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</si>
  <si>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</si>
  <si>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</si>
  <si>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</si>
  <si>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</si>
  <si>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DIDA Cetral Distrito Nacional</t>
  </si>
  <si>
    <t>Quejas, Reclamaciones y Denuncias Atendidas por Causas</t>
  </si>
  <si>
    <t>Informaciones  Generales del  SDSS</t>
  </si>
  <si>
    <t>Solicitud de asignación de NSS a mayor de edad</t>
  </si>
  <si>
    <t>Corrección de datos personales en el SUIR</t>
  </si>
  <si>
    <t>Corrección de datos personales en el SUIR a menor de edad</t>
  </si>
  <si>
    <t>Solicitud de reactivación en el SUIR</t>
  </si>
  <si>
    <t>Otras causas de quejas y reclamaciones menos frecuentes</t>
  </si>
  <si>
    <t>Sub-Total</t>
  </si>
  <si>
    <t>Afiliación de manera irregular a una ARS</t>
  </si>
  <si>
    <t>Traspaso realizado de manera irregular</t>
  </si>
  <si>
    <t>Seguro de Riesgos Laborales  (SRL)</t>
  </si>
  <si>
    <t>Solicitud de reembolsos por gastos médicos en SRL</t>
  </si>
  <si>
    <t> Regímenes</t>
  </si>
  <si>
    <t>Procedimientos</t>
  </si>
  <si>
    <t> Estudios Diagnósticos</t>
  </si>
  <si>
    <t>Medicamentos</t>
  </si>
  <si>
    <t>Material Gastable</t>
  </si>
  <si>
    <t>Total</t>
  </si>
  <si>
    <t xml:space="preserve">    Cob.</t>
  </si>
  <si>
    <t xml:space="preserve">  S.Cob.</t>
  </si>
  <si>
    <t>Cob.</t>
  </si>
  <si>
    <t>S. Cob.</t>
  </si>
  <si>
    <t>Contributivo</t>
  </si>
  <si>
    <t>Subsidiado</t>
  </si>
  <si>
    <t>San Pedro de Macorís</t>
  </si>
  <si>
    <t>la Vega</t>
  </si>
  <si>
    <t>Bávaro</t>
  </si>
  <si>
    <t>Samaná</t>
  </si>
  <si>
    <t>Punto GOB San Cristóbal</t>
  </si>
  <si>
    <t>Punto GOB Expreso Las Américas</t>
  </si>
  <si>
    <t>Solicitud de información sobre estatus de caso</t>
  </si>
  <si>
    <t>Tramite de asesoría legal</t>
  </si>
  <si>
    <t>Solicitud de carta de no cobertura en el PDSS  en medicamentos ambulatorios</t>
  </si>
  <si>
    <t>Cobro de diferencia por encima de lo establecido en internamiento</t>
  </si>
  <si>
    <t>Denegación de cobertura del catálogo de procedimientos</t>
  </si>
  <si>
    <t>Cobro de diferencia por encima de lo establecido</t>
  </si>
  <si>
    <t>Denegación de cobertura</t>
  </si>
  <si>
    <t xml:space="preserve">Solicitud de traspaso de CCI a reparto </t>
  </si>
  <si>
    <t>Denegación de prestaciones en especies a través del SRL</t>
  </si>
  <si>
    <t>Denegación de reembolso de gastos médicos a través del SRL</t>
  </si>
  <si>
    <t>Abril  2025</t>
  </si>
  <si>
    <t xml:space="preserve">Abril 2025 </t>
  </si>
  <si>
    <t>Abril  20245</t>
  </si>
  <si>
    <t>Solicitud de carta de no cobertura en el PDSS en medicamentos ambulatorios</t>
  </si>
  <si>
    <t>Solicitud de carta de no cobertura en el PDSS en medicamentos de alto costo</t>
  </si>
  <si>
    <t>Solicitud de carta de no cobertura en el PDSS de procedimientos</t>
  </si>
  <si>
    <t>Traspaso realizado de manera irregular a una ARS</t>
  </si>
  <si>
    <t>Tardanza en entrega de la pensión por vejez</t>
  </si>
  <si>
    <t>Denegación de pensión solidaria por vejez</t>
  </si>
  <si>
    <t>Denegación de pensión por vejez luego de acogerse al proceso de traspaso de CCI a reparto</t>
  </si>
  <si>
    <t>Denegación de las prestaciones por accidente en trayecto</t>
  </si>
  <si>
    <t>Inconformidad con el monto de indemnización por discapacidad por calificación inadecuada</t>
  </si>
  <si>
    <t>Solicitud de cobertura exgratia y/o concesión de cobertura por parte de la ARLSS</t>
  </si>
  <si>
    <t>Denegación de pago del subsidio por discapacidad temporal a través del SRL</t>
  </si>
  <si>
    <t>Inconformidad con el monto del subsidio por discapacidad temporal a través del SRL</t>
  </si>
  <si>
    <t>Consultas de Asesorías Médicas ofrecidas, Abril 2025</t>
  </si>
  <si>
    <t>Abril 20245</t>
  </si>
  <si>
    <t>Realizar encuentro y reuniones  con los encargados de Recursos Humanos de las  empresas públicas, privadas y de la sociedad civil organizada</t>
  </si>
  <si>
    <t>Realizar operativo de Ddstribución  de material educativo impreso y de forma digital para  promoción del SDSS</t>
  </si>
  <si>
    <t>Talleres sobre el SDSS presencial y/o virtual</t>
  </si>
  <si>
    <t xml:space="preserve">Participar en  ferias para promover  los derechos y beneficios de la Ley 87-01  que crea el SDSS y los servicios </t>
  </si>
  <si>
    <t>Punto GOB Megacentro Santo Domingo Este</t>
  </si>
  <si>
    <t>San Francisco de Macorís</t>
  </si>
  <si>
    <t>Punto GOB Sambil Distrito Nacional</t>
  </si>
  <si>
    <t>Punto GOB Colinas Centro Santo Domingo Norte</t>
  </si>
  <si>
    <t>Punto GOB  La Sirena (Santiago)</t>
  </si>
  <si>
    <t>Punto GOB Occidental Mall Santo Domingo Oeste</t>
  </si>
  <si>
    <t>Punto GOB Expreso Las Américas Santo Domingo Este</t>
  </si>
  <si>
    <t>Punto GOB Expreso Las Américas  Santo Domingo Este</t>
  </si>
  <si>
    <t>Trámite de asesoría legal sobre aportes al SDSS</t>
  </si>
  <si>
    <t>Solicitud de inclusión de cédula en la base de datos del SDSS de menor a mayor de edad</t>
  </si>
  <si>
    <t>Cambio de ARS por más de 6 meses sin cotizar al SDSS</t>
  </si>
  <si>
    <t>Retención de paciente en PSS por factura pendiente de pago</t>
  </si>
  <si>
    <t>Trámite de asesoría legal sobre SVDS</t>
  </si>
  <si>
    <t>Trámite de asesoría legal sobre SVDS respecto a traspaso de CCI a reparto</t>
  </si>
  <si>
    <t>Trámite de asesoría legal sobre SVDS (en sobrevivencia)</t>
  </si>
  <si>
    <t>Trámite de asesoría legal sobre Seguro de Riesgos Laborales</t>
  </si>
  <si>
    <t>Operativo especial Semana Santa 2025 de  promoción y orientación sobre sus derechos en salud a los afiliados al SDSS, con actividades que impactaron a nivel nacional.(peajes, paradas de guaguas, redes sociales, otras)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</si>
</sst>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rgb="FFFF0000"/>
      <name val="Times New Roman"/>
      <family val="1"/>
    </font>
    <font>
      <b/>
      <sz val="12"/>
      <color theme="0"/>
      <name val="Times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"/>
      <family val="1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3" fontId="10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15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6" fillId="3" borderId="1" xfId="2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1"/>
    </xf>
    <xf numFmtId="0" fontId="18" fillId="0" borderId="1" xfId="0" applyFont="1" applyBorder="1" applyAlignment="1">
      <alignment horizontal="right" vertical="top" wrapText="1" readingOrder="1"/>
    </xf>
    <xf numFmtId="3" fontId="12" fillId="2" borderId="1" xfId="0" applyNumberFormat="1" applyFont="1" applyFill="1" applyBorder="1" applyAlignment="1">
      <alignment horizontal="right" readingOrder="1"/>
    </xf>
    <xf numFmtId="0" fontId="12" fillId="2" borderId="3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7" fillId="0" borderId="2" xfId="0" applyFont="1" applyBorder="1" applyAlignment="1">
      <alignment horizontal="left" vertical="top" wrapText="1" readingOrder="1"/>
    </xf>
    <xf numFmtId="0" fontId="17" fillId="0" borderId="4" xfId="0" applyFont="1" applyBorder="1" applyAlignment="1">
      <alignment horizontal="left" vertical="top" wrapText="1" readingOrder="1"/>
    </xf>
    <xf numFmtId="0" fontId="17" fillId="0" borderId="3" xfId="0" applyFont="1" applyBorder="1" applyAlignment="1">
      <alignment horizontal="left" vertical="top" wrapText="1" readingOrder="1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14</xdr:row>
      <xdr:rowOff>76200</xdr:rowOff>
    </xdr:from>
    <xdr:to>
      <xdr:col>1</xdr:col>
      <xdr:colOff>1855627</xdr:colOff>
      <xdr:row>18</xdr:row>
      <xdr:rowOff>47625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333375</xdr:colOff>
      <xdr:row>63</xdr:row>
      <xdr:rowOff>123825</xdr:rowOff>
    </xdr:from>
    <xdr:to>
      <xdr:col>6</xdr:col>
      <xdr:colOff>2095500</xdr:colOff>
      <xdr:row>69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10601325"/>
          <a:ext cx="3867150" cy="1209674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114</xdr:row>
      <xdr:rowOff>76200</xdr:rowOff>
    </xdr:from>
    <xdr:to>
      <xdr:col>6</xdr:col>
      <xdr:colOff>1200150</xdr:colOff>
      <xdr:row>117</xdr:row>
      <xdr:rowOff>38099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2564725"/>
          <a:ext cx="4267200" cy="1209674"/>
        </a:xfrm>
        <a:prstGeom prst="rect">
          <a:avLst/>
        </a:prstGeom>
      </xdr:spPr>
    </xdr:pic>
    <xdr:clientData/>
  </xdr:twoCellAnchor>
  <xdr:twoCellAnchor>
    <xdr:from>
      <xdr:col>2</xdr:col>
      <xdr:colOff>485774</xdr:colOff>
      <xdr:row>51</xdr:row>
      <xdr:rowOff>66675</xdr:rowOff>
    </xdr:from>
    <xdr:to>
      <xdr:col>8</xdr:col>
      <xdr:colOff>95249</xdr:colOff>
      <xdr:row>54</xdr:row>
      <xdr:rowOff>123825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04949" y="9972675"/>
          <a:ext cx="3590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 editAs="oneCell">
    <xdr:from>
      <xdr:col>1</xdr:col>
      <xdr:colOff>590550</xdr:colOff>
      <xdr:row>172</xdr:row>
      <xdr:rowOff>38101</xdr:rowOff>
    </xdr:from>
    <xdr:to>
      <xdr:col>6</xdr:col>
      <xdr:colOff>1657349</xdr:colOff>
      <xdr:row>179</xdr:row>
      <xdr:rowOff>47625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34994851"/>
          <a:ext cx="4648199" cy="1400174"/>
        </a:xfrm>
        <a:prstGeom prst="rect">
          <a:avLst/>
        </a:prstGeom>
      </xdr:spPr>
    </xdr:pic>
    <xdr:clientData/>
  </xdr:twoCellAnchor>
  <xdr:oneCellAnchor>
    <xdr:from>
      <xdr:col>5</xdr:col>
      <xdr:colOff>260989</xdr:colOff>
      <xdr:row>8</xdr:row>
      <xdr:rowOff>31248</xdr:rowOff>
    </xdr:from>
    <xdr:ext cx="3001976" cy="37414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8614" y="1745748"/>
          <a:ext cx="30019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8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Datos Estadísticos Mensuales</a:t>
          </a:r>
          <a:endParaRPr lang="es-MX" sz="32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3</xdr:col>
      <xdr:colOff>623541</xdr:colOff>
      <xdr:row>9</xdr:row>
      <xdr:rowOff>133350</xdr:rowOff>
    </xdr:from>
    <xdr:ext cx="5315109" cy="342786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57166" y="2038350"/>
          <a:ext cx="53151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Dirección General de Información y Defensa de los Afiliados 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5</xdr:col>
      <xdr:colOff>670351</xdr:colOff>
      <xdr:row>11</xdr:row>
      <xdr:rowOff>28575</xdr:rowOff>
    </xdr:from>
    <xdr:ext cx="1947584" cy="342786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27976" y="2314575"/>
          <a:ext cx="1947584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 la Seguridad Social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2</xdr:col>
      <xdr:colOff>304800</xdr:colOff>
      <xdr:row>240</xdr:row>
      <xdr:rowOff>66675</xdr:rowOff>
    </xdr:from>
    <xdr:to>
      <xdr:col>6</xdr:col>
      <xdr:colOff>2283355</xdr:colOff>
      <xdr:row>247</xdr:row>
      <xdr:rowOff>135377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975" y="45329475"/>
          <a:ext cx="4645555" cy="1402202"/>
        </a:xfrm>
        <a:prstGeom prst="rect">
          <a:avLst/>
        </a:prstGeom>
      </xdr:spPr>
    </xdr:pic>
    <xdr:clientData/>
  </xdr:twoCellAnchor>
  <xdr:twoCellAnchor>
    <xdr:from>
      <xdr:col>15</xdr:col>
      <xdr:colOff>6350</xdr:colOff>
      <xdr:row>41</xdr:row>
      <xdr:rowOff>12700</xdr:rowOff>
    </xdr:from>
    <xdr:to>
      <xdr:col>16</xdr:col>
      <xdr:colOff>501650</xdr:colOff>
      <xdr:row>46</xdr:row>
      <xdr:rowOff>127000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88500" y="801370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52 %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28575</xdr:colOff>
      <xdr:row>17</xdr:row>
      <xdr:rowOff>57150</xdr:rowOff>
    </xdr:from>
    <xdr:to>
      <xdr:col>4</xdr:col>
      <xdr:colOff>658495</xdr:colOff>
      <xdr:row>45</xdr:row>
      <xdr:rowOff>111125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486150"/>
          <a:ext cx="2773045" cy="5387975"/>
        </a:xfrm>
        <a:prstGeom prst="rect">
          <a:avLst/>
        </a:prstGeom>
      </xdr:spPr>
    </xdr:pic>
    <xdr:clientData/>
  </xdr:twoCellAnchor>
  <xdr:twoCellAnchor>
    <xdr:from>
      <xdr:col>1</xdr:col>
      <xdr:colOff>762000</xdr:colOff>
      <xdr:row>18</xdr:row>
      <xdr:rowOff>57150</xdr:rowOff>
    </xdr:from>
    <xdr:to>
      <xdr:col>3</xdr:col>
      <xdr:colOff>542925</xdr:colOff>
      <xdr:row>23</xdr:row>
      <xdr:rowOff>171450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66775" y="367665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51 %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152400</xdr:colOff>
      <xdr:row>12</xdr:row>
      <xdr:rowOff>152400</xdr:rowOff>
    </xdr:from>
    <xdr:to>
      <xdr:col>3</xdr:col>
      <xdr:colOff>263525</xdr:colOff>
      <xdr:row>19</xdr:row>
      <xdr:rowOff>95885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628900"/>
          <a:ext cx="673100" cy="127698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</xdr:row>
      <xdr:rowOff>57150</xdr:rowOff>
    </xdr:from>
    <xdr:to>
      <xdr:col>6</xdr:col>
      <xdr:colOff>1819910</xdr:colOff>
      <xdr:row>8</xdr:row>
      <xdr:rowOff>76200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47650"/>
          <a:ext cx="1772285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20</xdr:row>
      <xdr:rowOff>161925</xdr:rowOff>
    </xdr:from>
    <xdr:to>
      <xdr:col>6</xdr:col>
      <xdr:colOff>932815</xdr:colOff>
      <xdr:row>45</xdr:row>
      <xdr:rowOff>175260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4162425"/>
          <a:ext cx="2504440" cy="477583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21</xdr:row>
      <xdr:rowOff>66675</xdr:rowOff>
    </xdr:from>
    <xdr:to>
      <xdr:col>6</xdr:col>
      <xdr:colOff>422275</xdr:colOff>
      <xdr:row>26</xdr:row>
      <xdr:rowOff>180975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705100" y="4257675"/>
          <a:ext cx="140335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49 %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142875</xdr:colOff>
      <xdr:row>15</xdr:row>
      <xdr:rowOff>57150</xdr:rowOff>
    </xdr:from>
    <xdr:to>
      <xdr:col>6</xdr:col>
      <xdr:colOff>78105</xdr:colOff>
      <xdr:row>22</xdr:row>
      <xdr:rowOff>15875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105150"/>
          <a:ext cx="706755" cy="1292225"/>
        </a:xfrm>
        <a:prstGeom prst="rect">
          <a:avLst/>
        </a:prstGeom>
      </xdr:spPr>
    </xdr:pic>
    <xdr:clientData/>
  </xdr:twoCellAnchor>
  <xdr:twoCellAnchor>
    <xdr:from>
      <xdr:col>2</xdr:col>
      <xdr:colOff>561974</xdr:colOff>
      <xdr:row>47</xdr:row>
      <xdr:rowOff>180974</xdr:rowOff>
    </xdr:from>
    <xdr:to>
      <xdr:col>7</xdr:col>
      <xdr:colOff>47624</xdr:colOff>
      <xdr:row>51</xdr:row>
      <xdr:rowOff>76199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81149" y="9324974"/>
          <a:ext cx="2790825" cy="657225"/>
        </a:xfrm>
        <a:prstGeom prst="rect">
          <a:avLst/>
        </a:prstGeom>
        <a:solidFill>
          <a:srgbClr val="00953B"/>
        </a:solidFill>
        <a:ln>
          <a:solidFill>
            <a:srgbClr val="00953B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endParaRPr lang="es-DO" sz="2200" kern="100">
            <a:solidFill>
              <a:srgbClr val="FFFFFF"/>
            </a:solidFill>
            <a:effectLst/>
            <a:latin typeface="Gotham Black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2200" kern="100">
              <a:solidFill>
                <a:srgbClr val="FFFFFF"/>
              </a:solidFill>
              <a:effectLst/>
              <a:latin typeface="Gotham Black"/>
              <a:ea typeface="Calibri" panose="020F0502020204030204" pitchFamily="34" charset="0"/>
              <a:cs typeface="Times New Roman" panose="02020603050405020304" pitchFamily="18" charset="0"/>
            </a:rPr>
            <a:t>ABRIL 2025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DO" sz="1200" kern="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94"/>
  <sheetViews>
    <sheetView tabSelected="1" topLeftCell="A262" zoomScaleNormal="100" workbookViewId="0">
      <selection activeCell="L267" sqref="L267"/>
    </sheetView>
  </sheetViews>
  <sheetFormatPr baseColWidth="10" defaultRowHeight="15" x14ac:dyDescent="0.25"/>
  <cols>
    <col min="1" max="1" width="1.5703125" customWidth="1"/>
    <col min="2" max="2" width="13.7109375" customWidth="1"/>
    <col min="3" max="4" width="8.42578125" customWidth="1"/>
    <col min="5" max="6" width="11.5703125" customWidth="1"/>
    <col min="7" max="7" width="34.28515625" customWidth="1"/>
    <col min="8" max="8" width="10.140625" bestFit="1" customWidth="1"/>
    <col min="9" max="10" width="9.28515625" customWidth="1"/>
    <col min="11" max="11" width="8" bestFit="1" customWidth="1"/>
    <col min="12" max="12" width="7.5703125" customWidth="1"/>
    <col min="13" max="13" width="11.7109375" customWidth="1"/>
  </cols>
  <sheetData>
    <row r="2" spans="2:2" x14ac:dyDescent="0.25">
      <c r="B2" s="1"/>
    </row>
    <row r="4" spans="2:2" ht="30" x14ac:dyDescent="0.25">
      <c r="B4" s="2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70" spans="2:11" ht="37.5" customHeight="1" x14ac:dyDescent="0.25"/>
    <row r="71" spans="2:11" ht="20.25" x14ac:dyDescent="0.25">
      <c r="B71" s="3" t="s">
        <v>0</v>
      </c>
    </row>
    <row r="73" spans="2:11" ht="15.75" x14ac:dyDescent="0.25">
      <c r="B73" s="71" t="s">
        <v>1</v>
      </c>
      <c r="C73" s="72"/>
      <c r="D73" s="72"/>
      <c r="E73" s="72"/>
      <c r="F73" s="72"/>
      <c r="G73" s="72"/>
      <c r="H73" s="72"/>
      <c r="I73" s="72"/>
      <c r="J73" s="72"/>
      <c r="K73" s="72"/>
    </row>
    <row r="74" spans="2:11" ht="15.75" x14ac:dyDescent="0.25">
      <c r="B74" s="82" t="s">
        <v>84</v>
      </c>
      <c r="C74" s="83"/>
      <c r="D74" s="83"/>
      <c r="E74" s="83"/>
      <c r="F74" s="83"/>
      <c r="G74" s="83"/>
      <c r="H74" s="83"/>
      <c r="I74" s="83"/>
      <c r="J74" s="83"/>
      <c r="K74" s="84"/>
    </row>
    <row r="75" spans="2:11" ht="15.75" customHeight="1" x14ac:dyDescent="0.25">
      <c r="B75" s="73" t="s">
        <v>2</v>
      </c>
      <c r="C75" s="74"/>
      <c r="D75" s="74"/>
      <c r="E75" s="74"/>
      <c r="F75" s="74"/>
      <c r="G75" s="74"/>
      <c r="H75" s="74"/>
      <c r="I75" s="75"/>
      <c r="J75" s="4" t="s">
        <v>3</v>
      </c>
      <c r="K75" s="5" t="s">
        <v>4</v>
      </c>
    </row>
    <row r="76" spans="2:11" ht="15.75" x14ac:dyDescent="0.25">
      <c r="B76" s="85" t="s">
        <v>5</v>
      </c>
      <c r="C76" s="85"/>
      <c r="D76" s="85"/>
      <c r="E76" s="85"/>
      <c r="F76" s="85"/>
      <c r="G76" s="85"/>
      <c r="H76" s="85"/>
      <c r="I76" s="85"/>
      <c r="J76" s="21">
        <v>50847</v>
      </c>
      <c r="K76" s="6">
        <f>+J76/J80*1</f>
        <v>0.40991760855194209</v>
      </c>
    </row>
    <row r="77" spans="2:11" ht="15.75" x14ac:dyDescent="0.25">
      <c r="B77" s="85" t="s">
        <v>6</v>
      </c>
      <c r="C77" s="85"/>
      <c r="D77" s="85"/>
      <c r="E77" s="85"/>
      <c r="F77" s="85"/>
      <c r="G77" s="85"/>
      <c r="H77" s="85"/>
      <c r="I77" s="85"/>
      <c r="J77" s="21">
        <v>35045</v>
      </c>
      <c r="K77" s="6">
        <f>+J77/J80*1</f>
        <v>0.28252527369761854</v>
      </c>
    </row>
    <row r="78" spans="2:11" ht="15.75" x14ac:dyDescent="0.25">
      <c r="B78" s="85" t="s">
        <v>7</v>
      </c>
      <c r="C78" s="85"/>
      <c r="D78" s="85"/>
      <c r="E78" s="85"/>
      <c r="F78" s="85"/>
      <c r="G78" s="85"/>
      <c r="H78" s="85"/>
      <c r="I78" s="85"/>
      <c r="J78" s="22">
        <v>37480</v>
      </c>
      <c r="K78" s="6">
        <f>+J78/J80*1</f>
        <v>0.30215572144918657</v>
      </c>
    </row>
    <row r="79" spans="2:11" ht="15.75" x14ac:dyDescent="0.25">
      <c r="B79" s="85" t="s">
        <v>8</v>
      </c>
      <c r="C79" s="85"/>
      <c r="D79" s="85"/>
      <c r="E79" s="85"/>
      <c r="F79" s="85"/>
      <c r="G79" s="85"/>
      <c r="H79" s="85"/>
      <c r="I79" s="85"/>
      <c r="J79" s="23">
        <v>670</v>
      </c>
      <c r="K79" s="6">
        <f>+J79/J80*1</f>
        <v>5.4013963012528015E-3</v>
      </c>
    </row>
    <row r="80" spans="2:11" ht="15.75" x14ac:dyDescent="0.25">
      <c r="B80" s="67" t="s">
        <v>9</v>
      </c>
      <c r="C80" s="67"/>
      <c r="D80" s="67"/>
      <c r="E80" s="67"/>
      <c r="F80" s="67"/>
      <c r="G80" s="67"/>
      <c r="H80" s="67"/>
      <c r="I80" s="67"/>
      <c r="J80" s="7">
        <f>SUM(J76:J79)</f>
        <v>124042</v>
      </c>
      <c r="K80" s="8">
        <f>SUM(K76:K79)</f>
        <v>1</v>
      </c>
    </row>
    <row r="81" spans="2:7" ht="15.75" x14ac:dyDescent="0.25">
      <c r="B81" s="9" t="s">
        <v>10</v>
      </c>
      <c r="C81" s="10"/>
      <c r="D81" s="10"/>
    </row>
    <row r="83" spans="2:7" ht="20.25" x14ac:dyDescent="0.25">
      <c r="B83" s="3" t="s">
        <v>11</v>
      </c>
    </row>
    <row r="85" spans="2:7" ht="15.75" customHeight="1" x14ac:dyDescent="0.25">
      <c r="B85" s="59" t="s">
        <v>12</v>
      </c>
      <c r="C85" s="59"/>
      <c r="D85" s="59"/>
      <c r="E85" s="59"/>
      <c r="F85" s="59"/>
      <c r="G85" s="59"/>
    </row>
    <row r="86" spans="2:7" ht="15.75" x14ac:dyDescent="0.25">
      <c r="B86" s="77" t="s">
        <v>85</v>
      </c>
      <c r="C86" s="77"/>
      <c r="D86" s="77"/>
      <c r="E86" s="77"/>
      <c r="F86" s="77"/>
      <c r="G86" s="77"/>
    </row>
    <row r="87" spans="2:7" ht="15.75" x14ac:dyDescent="0.25">
      <c r="B87" s="67" t="s">
        <v>13</v>
      </c>
      <c r="C87" s="67"/>
      <c r="D87" s="67"/>
      <c r="E87" s="67"/>
      <c r="F87" s="67"/>
      <c r="G87" s="5" t="s">
        <v>3</v>
      </c>
    </row>
    <row r="88" spans="2:7" ht="15.75" x14ac:dyDescent="0.25">
      <c r="B88" s="63" t="s">
        <v>43</v>
      </c>
      <c r="C88" s="64"/>
      <c r="D88" s="64"/>
      <c r="E88" s="64"/>
      <c r="F88" s="65"/>
      <c r="G88" s="11">
        <v>47109</v>
      </c>
    </row>
    <row r="89" spans="2:7" ht="15.75" x14ac:dyDescent="0.25">
      <c r="B89" s="63" t="s">
        <v>68</v>
      </c>
      <c r="C89" s="64"/>
      <c r="D89" s="64"/>
      <c r="E89" s="64"/>
      <c r="F89" s="65"/>
      <c r="G89" s="11">
        <v>14254</v>
      </c>
    </row>
    <row r="90" spans="2:7" ht="15.75" x14ac:dyDescent="0.25">
      <c r="B90" s="63" t="s">
        <v>24</v>
      </c>
      <c r="C90" s="64"/>
      <c r="D90" s="64"/>
      <c r="E90" s="64"/>
      <c r="F90" s="65"/>
      <c r="G90" s="11">
        <v>11345</v>
      </c>
    </row>
    <row r="91" spans="2:7" ht="15.75" x14ac:dyDescent="0.25">
      <c r="B91" s="63" t="s">
        <v>25</v>
      </c>
      <c r="C91" s="64"/>
      <c r="D91" s="64"/>
      <c r="E91" s="64"/>
      <c r="F91" s="65"/>
      <c r="G91" s="11">
        <v>10457</v>
      </c>
    </row>
    <row r="92" spans="2:7" ht="15.75" x14ac:dyDescent="0.25">
      <c r="B92" s="63" t="s">
        <v>105</v>
      </c>
      <c r="C92" s="64"/>
      <c r="D92" s="64"/>
      <c r="E92" s="64"/>
      <c r="F92" s="65"/>
      <c r="G92" s="11">
        <v>5487</v>
      </c>
    </row>
    <row r="93" spans="2:7" ht="15.75" x14ac:dyDescent="0.25">
      <c r="B93" s="63" t="s">
        <v>69</v>
      </c>
      <c r="C93" s="64"/>
      <c r="D93" s="64"/>
      <c r="E93" s="64"/>
      <c r="F93" s="65"/>
      <c r="G93" s="11">
        <v>4705</v>
      </c>
    </row>
    <row r="94" spans="2:7" ht="15.75" x14ac:dyDescent="0.25">
      <c r="B94" s="63" t="s">
        <v>16</v>
      </c>
      <c r="C94" s="64"/>
      <c r="D94" s="64"/>
      <c r="E94" s="64"/>
      <c r="F94" s="65"/>
      <c r="G94" s="11">
        <v>3403</v>
      </c>
    </row>
    <row r="95" spans="2:7" ht="15.75" x14ac:dyDescent="0.25">
      <c r="B95" s="63" t="s">
        <v>17</v>
      </c>
      <c r="C95" s="64"/>
      <c r="D95" s="64"/>
      <c r="E95" s="64"/>
      <c r="F95" s="65"/>
      <c r="G95" s="11">
        <v>3324</v>
      </c>
    </row>
    <row r="96" spans="2:7" ht="15.75" x14ac:dyDescent="0.25">
      <c r="B96" s="63" t="s">
        <v>15</v>
      </c>
      <c r="C96" s="64"/>
      <c r="D96" s="64"/>
      <c r="E96" s="64"/>
      <c r="F96" s="65"/>
      <c r="G96" s="11">
        <v>3165</v>
      </c>
    </row>
    <row r="97" spans="2:7" ht="15.75" x14ac:dyDescent="0.25">
      <c r="B97" s="63" t="s">
        <v>106</v>
      </c>
      <c r="C97" s="64"/>
      <c r="D97" s="64"/>
      <c r="E97" s="64"/>
      <c r="F97" s="65"/>
      <c r="G97" s="11">
        <v>3085</v>
      </c>
    </row>
    <row r="98" spans="2:7" ht="15.75" x14ac:dyDescent="0.25">
      <c r="B98" s="63" t="s">
        <v>26</v>
      </c>
      <c r="C98" s="64"/>
      <c r="D98" s="64"/>
      <c r="E98" s="64"/>
      <c r="F98" s="65"/>
      <c r="G98" s="11">
        <v>2765</v>
      </c>
    </row>
    <row r="99" spans="2:7" ht="15.75" x14ac:dyDescent="0.25">
      <c r="B99" s="63" t="s">
        <v>18</v>
      </c>
      <c r="C99" s="64"/>
      <c r="D99" s="64"/>
      <c r="E99" s="64"/>
      <c r="F99" s="65"/>
      <c r="G99" s="11">
        <v>2662</v>
      </c>
    </row>
    <row r="100" spans="2:7" ht="15.75" x14ac:dyDescent="0.25">
      <c r="B100" s="63" t="s">
        <v>14</v>
      </c>
      <c r="C100" s="64"/>
      <c r="D100" s="64"/>
      <c r="E100" s="64"/>
      <c r="F100" s="65"/>
      <c r="G100" s="11">
        <v>2439</v>
      </c>
    </row>
    <row r="101" spans="2:7" ht="15.75" x14ac:dyDescent="0.25">
      <c r="B101" s="63" t="s">
        <v>107</v>
      </c>
      <c r="C101" s="64"/>
      <c r="D101" s="64"/>
      <c r="E101" s="64"/>
      <c r="F101" s="65"/>
      <c r="G101" s="11">
        <v>1928</v>
      </c>
    </row>
    <row r="102" spans="2:7" ht="15.75" x14ac:dyDescent="0.25">
      <c r="B102" s="63" t="s">
        <v>27</v>
      </c>
      <c r="C102" s="64"/>
      <c r="D102" s="64"/>
      <c r="E102" s="64"/>
      <c r="F102" s="65"/>
      <c r="G102" s="11">
        <v>1667</v>
      </c>
    </row>
    <row r="103" spans="2:7" ht="15.75" x14ac:dyDescent="0.25">
      <c r="B103" s="63" t="s">
        <v>70</v>
      </c>
      <c r="C103" s="64"/>
      <c r="D103" s="64"/>
      <c r="E103" s="64"/>
      <c r="F103" s="65"/>
      <c r="G103" s="11">
        <v>1390</v>
      </c>
    </row>
    <row r="104" spans="2:7" ht="15.75" x14ac:dyDescent="0.25">
      <c r="B104" s="63" t="s">
        <v>109</v>
      </c>
      <c r="C104" s="64"/>
      <c r="D104" s="64"/>
      <c r="E104" s="64"/>
      <c r="F104" s="65"/>
      <c r="G104" s="11">
        <v>1275</v>
      </c>
    </row>
    <row r="105" spans="2:7" ht="15.75" x14ac:dyDescent="0.25">
      <c r="B105" s="63" t="s">
        <v>108</v>
      </c>
      <c r="C105" s="64"/>
      <c r="D105" s="64"/>
      <c r="E105" s="64"/>
      <c r="F105" s="65"/>
      <c r="G105" s="11">
        <v>1263</v>
      </c>
    </row>
    <row r="106" spans="2:7" ht="15.75" x14ac:dyDescent="0.25">
      <c r="B106" s="63" t="s">
        <v>71</v>
      </c>
      <c r="C106" s="64"/>
      <c r="D106" s="64"/>
      <c r="E106" s="64"/>
      <c r="F106" s="65"/>
      <c r="G106" s="11">
        <v>897</v>
      </c>
    </row>
    <row r="107" spans="2:7" ht="15.75" x14ac:dyDescent="0.25">
      <c r="B107" s="63" t="s">
        <v>110</v>
      </c>
      <c r="C107" s="64"/>
      <c r="D107" s="64"/>
      <c r="E107" s="64"/>
      <c r="F107" s="65"/>
      <c r="G107" s="11">
        <v>609</v>
      </c>
    </row>
    <row r="108" spans="2:7" ht="15.75" x14ac:dyDescent="0.25">
      <c r="B108" s="63" t="s">
        <v>72</v>
      </c>
      <c r="C108" s="64"/>
      <c r="D108" s="64"/>
      <c r="E108" s="64"/>
      <c r="F108" s="65"/>
      <c r="G108" s="11">
        <v>462</v>
      </c>
    </row>
    <row r="109" spans="2:7" ht="15.75" x14ac:dyDescent="0.25">
      <c r="B109" s="63" t="s">
        <v>111</v>
      </c>
      <c r="C109" s="64"/>
      <c r="D109" s="64"/>
      <c r="E109" s="64"/>
      <c r="F109" s="65"/>
      <c r="G109" s="11">
        <v>202</v>
      </c>
    </row>
    <row r="110" spans="2:7" ht="15.75" x14ac:dyDescent="0.25">
      <c r="B110" s="63" t="s">
        <v>19</v>
      </c>
      <c r="C110" s="64"/>
      <c r="D110" s="64"/>
      <c r="E110" s="64"/>
      <c r="F110" s="65"/>
      <c r="G110" s="11">
        <v>149</v>
      </c>
    </row>
    <row r="111" spans="2:7" x14ac:dyDescent="0.25">
      <c r="B111" s="66" t="s">
        <v>9</v>
      </c>
      <c r="C111" s="66"/>
      <c r="D111" s="66"/>
      <c r="E111" s="66"/>
      <c r="F111" s="66"/>
      <c r="G111" s="13">
        <f>SUM(G88:G110)</f>
        <v>124042</v>
      </c>
    </row>
    <row r="112" spans="2:7" ht="15.75" x14ac:dyDescent="0.25">
      <c r="B112" s="9" t="s">
        <v>10</v>
      </c>
      <c r="C112" s="10"/>
    </row>
    <row r="113" spans="2:13" ht="15.75" x14ac:dyDescent="0.25">
      <c r="B113" s="9"/>
      <c r="C113" s="10"/>
      <c r="M113" s="12">
        <v>1</v>
      </c>
    </row>
    <row r="114" spans="2:13" ht="15.75" x14ac:dyDescent="0.25">
      <c r="B114" s="9"/>
      <c r="C114" s="10"/>
      <c r="I114" s="12"/>
    </row>
    <row r="115" spans="2:13" ht="15.75" x14ac:dyDescent="0.25">
      <c r="B115" s="9"/>
      <c r="C115" s="10"/>
    </row>
    <row r="117" spans="2:13" ht="67.5" customHeight="1" x14ac:dyDescent="0.25"/>
    <row r="118" spans="2:13" ht="18.75" x14ac:dyDescent="0.25">
      <c r="B118" s="14" t="s">
        <v>20</v>
      </c>
    </row>
    <row r="120" spans="2:13" ht="15.75" x14ac:dyDescent="0.25">
      <c r="B120" s="59" t="s">
        <v>21</v>
      </c>
      <c r="C120" s="59"/>
      <c r="D120" s="59"/>
      <c r="E120" s="59"/>
      <c r="F120" s="59"/>
      <c r="G120" s="59"/>
      <c r="H120" s="59"/>
    </row>
    <row r="121" spans="2:13" ht="15.75" x14ac:dyDescent="0.25">
      <c r="B121" s="89" t="s">
        <v>85</v>
      </c>
      <c r="C121" s="89"/>
      <c r="D121" s="89"/>
      <c r="E121" s="89"/>
      <c r="F121" s="89"/>
      <c r="G121" s="89"/>
      <c r="H121" s="89"/>
    </row>
    <row r="122" spans="2:13" ht="15.75" customHeight="1" x14ac:dyDescent="0.25">
      <c r="B122" s="67" t="s">
        <v>2</v>
      </c>
      <c r="C122" s="67"/>
      <c r="D122" s="67"/>
      <c r="E122" s="67"/>
      <c r="F122" s="67"/>
      <c r="G122" s="4" t="s">
        <v>3</v>
      </c>
      <c r="H122" s="5" t="s">
        <v>4</v>
      </c>
    </row>
    <row r="123" spans="2:13" ht="15.75" x14ac:dyDescent="0.25">
      <c r="B123" s="68" t="s">
        <v>5</v>
      </c>
      <c r="C123" s="68"/>
      <c r="D123" s="68"/>
      <c r="E123" s="68"/>
      <c r="F123" s="68"/>
      <c r="G123" s="22">
        <v>976</v>
      </c>
      <c r="H123" s="6">
        <f>+G123/G127*1</f>
        <v>0.54769921436588098</v>
      </c>
    </row>
    <row r="124" spans="2:13" ht="15.75" x14ac:dyDescent="0.25">
      <c r="B124" s="68" t="s">
        <v>6</v>
      </c>
      <c r="C124" s="68"/>
      <c r="D124" s="68"/>
      <c r="E124" s="68"/>
      <c r="F124" s="68"/>
      <c r="G124" s="21">
        <v>718</v>
      </c>
      <c r="H124" s="6">
        <f>+G124/G127*1</f>
        <v>0.40291806958473625</v>
      </c>
    </row>
    <row r="125" spans="2:13" ht="15.75" x14ac:dyDescent="0.25">
      <c r="B125" s="68" t="s">
        <v>7</v>
      </c>
      <c r="C125" s="68"/>
      <c r="D125" s="68"/>
      <c r="E125" s="68"/>
      <c r="F125" s="68"/>
      <c r="G125" s="21">
        <v>76</v>
      </c>
      <c r="H125" s="6">
        <f>+G125/G127*1</f>
        <v>4.2648709315375982E-2</v>
      </c>
    </row>
    <row r="126" spans="2:13" ht="15.75" x14ac:dyDescent="0.25">
      <c r="B126" s="68" t="s">
        <v>8</v>
      </c>
      <c r="C126" s="68"/>
      <c r="D126" s="68"/>
      <c r="E126" s="68"/>
      <c r="F126" s="68"/>
      <c r="G126" s="23">
        <v>12</v>
      </c>
      <c r="H126" s="6">
        <f>+G126/G127*1</f>
        <v>6.7340067340067337E-3</v>
      </c>
    </row>
    <row r="127" spans="2:13" ht="15.75" x14ac:dyDescent="0.25">
      <c r="B127" s="66" t="s">
        <v>9</v>
      </c>
      <c r="C127" s="66"/>
      <c r="D127" s="66"/>
      <c r="E127" s="66"/>
      <c r="F127" s="66"/>
      <c r="G127" s="7">
        <f>SUM(G123:G126)</f>
        <v>1782</v>
      </c>
      <c r="H127" s="8">
        <f>SUM(H123:H126)</f>
        <v>1</v>
      </c>
    </row>
    <row r="128" spans="2:13" ht="15.75" x14ac:dyDescent="0.25">
      <c r="B128" s="9" t="s">
        <v>10</v>
      </c>
      <c r="C128" s="10"/>
      <c r="D128" s="10"/>
    </row>
    <row r="130" spans="2:7" ht="15.75" x14ac:dyDescent="0.25">
      <c r="B130" s="59" t="s">
        <v>22</v>
      </c>
      <c r="C130" s="59"/>
      <c r="D130" s="59"/>
      <c r="E130" s="59"/>
      <c r="F130" s="59"/>
      <c r="G130" s="59"/>
    </row>
    <row r="131" spans="2:7" ht="15.75" x14ac:dyDescent="0.25">
      <c r="B131" s="59" t="s">
        <v>86</v>
      </c>
      <c r="C131" s="59"/>
      <c r="D131" s="59"/>
      <c r="E131" s="59"/>
      <c r="F131" s="59"/>
      <c r="G131" s="59"/>
    </row>
    <row r="132" spans="2:7" ht="15.75" x14ac:dyDescent="0.25">
      <c r="B132" s="67" t="s">
        <v>23</v>
      </c>
      <c r="C132" s="67"/>
      <c r="D132" s="67"/>
      <c r="E132" s="67"/>
      <c r="F132" s="67"/>
      <c r="G132" s="15" t="s">
        <v>3</v>
      </c>
    </row>
    <row r="133" spans="2:7" ht="15.75" x14ac:dyDescent="0.25">
      <c r="B133" s="68" t="s">
        <v>43</v>
      </c>
      <c r="C133" s="68"/>
      <c r="D133" s="68"/>
      <c r="E133" s="68"/>
      <c r="F133" s="68"/>
      <c r="G133" s="21">
        <v>773</v>
      </c>
    </row>
    <row r="134" spans="2:7" ht="15.75" x14ac:dyDescent="0.25">
      <c r="B134" s="47" t="s">
        <v>68</v>
      </c>
      <c r="C134" s="48"/>
      <c r="D134" s="48"/>
      <c r="E134" s="48"/>
      <c r="F134" s="49"/>
      <c r="G134" s="21">
        <v>165</v>
      </c>
    </row>
    <row r="135" spans="2:7" ht="15.75" x14ac:dyDescent="0.25">
      <c r="B135" s="68" t="s">
        <v>24</v>
      </c>
      <c r="C135" s="68"/>
      <c r="D135" s="68"/>
      <c r="E135" s="68"/>
      <c r="F135" s="68"/>
      <c r="G135" s="21">
        <v>127</v>
      </c>
    </row>
    <row r="136" spans="2:7" ht="15.75" x14ac:dyDescent="0.25">
      <c r="B136" s="47" t="s">
        <v>15</v>
      </c>
      <c r="C136" s="48"/>
      <c r="D136" s="48"/>
      <c r="E136" s="48"/>
      <c r="F136" s="49"/>
      <c r="G136" s="24">
        <v>94</v>
      </c>
    </row>
    <row r="137" spans="2:7" ht="15.75" x14ac:dyDescent="0.25">
      <c r="B137" s="47" t="s">
        <v>25</v>
      </c>
      <c r="C137" s="48"/>
      <c r="D137" s="48"/>
      <c r="E137" s="48"/>
      <c r="F137" s="49"/>
      <c r="G137" s="21">
        <v>93</v>
      </c>
    </row>
    <row r="138" spans="2:7" ht="15.75" x14ac:dyDescent="0.25">
      <c r="B138" s="47" t="s">
        <v>105</v>
      </c>
      <c r="C138" s="48"/>
      <c r="D138" s="48"/>
      <c r="E138" s="48"/>
      <c r="F138" s="49"/>
      <c r="G138" s="21">
        <v>82</v>
      </c>
    </row>
    <row r="139" spans="2:7" ht="15.75" x14ac:dyDescent="0.25">
      <c r="B139" s="47" t="s">
        <v>14</v>
      </c>
      <c r="C139" s="48"/>
      <c r="D139" s="48"/>
      <c r="E139" s="48"/>
      <c r="F139" s="49"/>
      <c r="G139" s="21">
        <v>63</v>
      </c>
    </row>
    <row r="140" spans="2:7" ht="15.75" x14ac:dyDescent="0.25">
      <c r="B140" s="47" t="s">
        <v>106</v>
      </c>
      <c r="C140" s="48"/>
      <c r="D140" s="48"/>
      <c r="E140" s="48"/>
      <c r="F140" s="49"/>
      <c r="G140" s="24">
        <v>61</v>
      </c>
    </row>
    <row r="141" spans="2:7" ht="15.75" x14ac:dyDescent="0.25">
      <c r="B141" s="47" t="s">
        <v>18</v>
      </c>
      <c r="C141" s="48"/>
      <c r="D141" s="48"/>
      <c r="E141" s="48"/>
      <c r="F141" s="49"/>
      <c r="G141" s="24">
        <v>54</v>
      </c>
    </row>
    <row r="142" spans="2:7" ht="15.75" x14ac:dyDescent="0.25">
      <c r="B142" s="47" t="s">
        <v>107</v>
      </c>
      <c r="C142" s="48"/>
      <c r="D142" s="48"/>
      <c r="E142" s="48"/>
      <c r="F142" s="49"/>
      <c r="G142" s="24">
        <v>43</v>
      </c>
    </row>
    <row r="143" spans="2:7" ht="15.75" x14ac:dyDescent="0.25">
      <c r="B143" s="47" t="s">
        <v>112</v>
      </c>
      <c r="C143" s="48"/>
      <c r="D143" s="48"/>
      <c r="E143" s="48"/>
      <c r="F143" s="49"/>
      <c r="G143" s="24">
        <v>42</v>
      </c>
    </row>
    <row r="144" spans="2:7" ht="15.75" x14ac:dyDescent="0.25">
      <c r="B144" s="47" t="s">
        <v>70</v>
      </c>
      <c r="C144" s="48"/>
      <c r="D144" s="48"/>
      <c r="E144" s="48"/>
      <c r="F144" s="49"/>
      <c r="G144" s="24">
        <v>34</v>
      </c>
    </row>
    <row r="145" spans="2:7" ht="15.75" x14ac:dyDescent="0.25">
      <c r="B145" s="47" t="s">
        <v>109</v>
      </c>
      <c r="C145" s="48"/>
      <c r="D145" s="48"/>
      <c r="E145" s="48"/>
      <c r="F145" s="49"/>
      <c r="G145" s="24">
        <v>30</v>
      </c>
    </row>
    <row r="146" spans="2:7" ht="15.75" x14ac:dyDescent="0.25">
      <c r="B146" s="47" t="s">
        <v>26</v>
      </c>
      <c r="C146" s="48"/>
      <c r="D146" s="48"/>
      <c r="E146" s="48"/>
      <c r="F146" s="49"/>
      <c r="G146" s="24">
        <v>27</v>
      </c>
    </row>
    <row r="147" spans="2:7" ht="15.75" x14ac:dyDescent="0.25">
      <c r="B147" s="47" t="s">
        <v>72</v>
      </c>
      <c r="C147" s="48"/>
      <c r="D147" s="48"/>
      <c r="E147" s="48"/>
      <c r="F147" s="49"/>
      <c r="G147" s="24">
        <v>25</v>
      </c>
    </row>
    <row r="148" spans="2:7" ht="15.75" x14ac:dyDescent="0.25">
      <c r="B148" s="47" t="s">
        <v>108</v>
      </c>
      <c r="C148" s="48"/>
      <c r="D148" s="48"/>
      <c r="E148" s="48"/>
      <c r="F148" s="49"/>
      <c r="G148" s="24">
        <v>18</v>
      </c>
    </row>
    <row r="149" spans="2:7" ht="15.75" x14ac:dyDescent="0.25">
      <c r="B149" s="47" t="s">
        <v>27</v>
      </c>
      <c r="C149" s="48"/>
      <c r="D149" s="48"/>
      <c r="E149" s="48"/>
      <c r="F149" s="49"/>
      <c r="G149" s="24">
        <v>16</v>
      </c>
    </row>
    <row r="150" spans="2:7" ht="15.75" x14ac:dyDescent="0.25">
      <c r="B150" s="47" t="s">
        <v>17</v>
      </c>
      <c r="C150" s="48"/>
      <c r="D150" s="48"/>
      <c r="E150" s="48"/>
      <c r="F150" s="49"/>
      <c r="G150" s="24">
        <v>12</v>
      </c>
    </row>
    <row r="151" spans="2:7" ht="15.75" x14ac:dyDescent="0.25">
      <c r="B151" s="47" t="s">
        <v>69</v>
      </c>
      <c r="C151" s="48"/>
      <c r="D151" s="48"/>
      <c r="E151" s="48"/>
      <c r="F151" s="49"/>
      <c r="G151" s="24">
        <v>10</v>
      </c>
    </row>
    <row r="152" spans="2:7" ht="15.75" x14ac:dyDescent="0.25">
      <c r="B152" s="47" t="s">
        <v>16</v>
      </c>
      <c r="C152" s="48"/>
      <c r="D152" s="48"/>
      <c r="E152" s="48"/>
      <c r="F152" s="49"/>
      <c r="G152" s="24">
        <v>6</v>
      </c>
    </row>
    <row r="153" spans="2:7" ht="15.75" x14ac:dyDescent="0.25">
      <c r="B153" s="47" t="s">
        <v>71</v>
      </c>
      <c r="C153" s="48"/>
      <c r="D153" s="48"/>
      <c r="E153" s="48"/>
      <c r="F153" s="49"/>
      <c r="G153" s="24">
        <v>6</v>
      </c>
    </row>
    <row r="154" spans="2:7" ht="15.75" x14ac:dyDescent="0.25">
      <c r="B154" s="47" t="s">
        <v>19</v>
      </c>
      <c r="C154" s="48"/>
      <c r="D154" s="48"/>
      <c r="E154" s="48"/>
      <c r="F154" s="49"/>
      <c r="G154" s="24">
        <v>1</v>
      </c>
    </row>
    <row r="155" spans="2:7" ht="15.75" x14ac:dyDescent="0.25">
      <c r="B155" s="47" t="s">
        <v>110</v>
      </c>
      <c r="C155" s="48"/>
      <c r="D155" s="48"/>
      <c r="E155" s="48"/>
      <c r="F155" s="49"/>
      <c r="G155" s="24">
        <v>0</v>
      </c>
    </row>
    <row r="156" spans="2:7" ht="15.75" x14ac:dyDescent="0.25">
      <c r="B156" s="53" t="s">
        <v>73</v>
      </c>
      <c r="C156" s="54"/>
      <c r="D156" s="54"/>
      <c r="E156" s="54"/>
      <c r="F156" s="55"/>
      <c r="G156" s="16">
        <f>SUM(G133:G155)</f>
        <v>1782</v>
      </c>
    </row>
    <row r="157" spans="2:7" ht="15.75" x14ac:dyDescent="0.25">
      <c r="B157" s="9" t="s">
        <v>10</v>
      </c>
      <c r="C157" s="10"/>
      <c r="D157" s="12"/>
    </row>
    <row r="158" spans="2:7" ht="15.75" x14ac:dyDescent="0.25">
      <c r="B158" s="9"/>
      <c r="C158" s="10"/>
    </row>
    <row r="159" spans="2:7" ht="15.75" x14ac:dyDescent="0.25">
      <c r="B159" s="9"/>
      <c r="C159" s="10"/>
      <c r="D159" s="12"/>
    </row>
    <row r="160" spans="2:7" ht="15.75" x14ac:dyDescent="0.25">
      <c r="B160" s="9"/>
      <c r="C160" s="10"/>
      <c r="D160" s="12"/>
    </row>
    <row r="161" spans="2:13" ht="15.75" x14ac:dyDescent="0.25">
      <c r="B161" s="9"/>
      <c r="C161" s="10"/>
      <c r="D161" s="12"/>
    </row>
    <row r="162" spans="2:13" ht="15.75" x14ac:dyDescent="0.25">
      <c r="B162" s="9"/>
      <c r="C162" s="10"/>
      <c r="D162" s="12"/>
    </row>
    <row r="163" spans="2:13" ht="15.75" x14ac:dyDescent="0.25">
      <c r="B163" s="9"/>
      <c r="C163" s="10"/>
      <c r="D163" s="12"/>
    </row>
    <row r="164" spans="2:13" ht="15.75" x14ac:dyDescent="0.25">
      <c r="B164" s="9"/>
      <c r="C164" s="10"/>
      <c r="D164" s="12"/>
    </row>
    <row r="165" spans="2:13" ht="15.75" x14ac:dyDescent="0.25">
      <c r="B165" s="9"/>
      <c r="C165" s="10"/>
      <c r="D165" s="12"/>
    </row>
    <row r="166" spans="2:13" ht="15.75" x14ac:dyDescent="0.25">
      <c r="B166" s="9"/>
      <c r="C166" s="10"/>
      <c r="D166" s="12"/>
    </row>
    <row r="167" spans="2:13" ht="15.75" x14ac:dyDescent="0.25">
      <c r="B167" s="9"/>
      <c r="C167" s="10"/>
      <c r="D167" s="12"/>
    </row>
    <row r="168" spans="2:13" ht="15.75" x14ac:dyDescent="0.25">
      <c r="B168" s="9"/>
      <c r="C168" s="10"/>
      <c r="D168" s="12"/>
    </row>
    <row r="169" spans="2:13" ht="15.75" x14ac:dyDescent="0.25">
      <c r="B169" s="9"/>
      <c r="C169" s="10"/>
      <c r="D169" s="12"/>
    </row>
    <row r="170" spans="2:13" ht="15.75" x14ac:dyDescent="0.25">
      <c r="B170" s="9"/>
      <c r="C170" s="10"/>
      <c r="D170" s="12"/>
    </row>
    <row r="171" spans="2:13" ht="15.75" x14ac:dyDescent="0.25">
      <c r="B171" s="9"/>
      <c r="C171" s="10"/>
      <c r="D171" s="12"/>
      <c r="M171" s="12">
        <v>2</v>
      </c>
    </row>
    <row r="172" spans="2:13" ht="15.75" x14ac:dyDescent="0.25">
      <c r="B172" s="9"/>
      <c r="C172" s="10"/>
      <c r="D172" s="12"/>
    </row>
    <row r="173" spans="2:13" ht="15.75" x14ac:dyDescent="0.25">
      <c r="B173" s="9"/>
      <c r="C173" s="10"/>
      <c r="D173" s="12"/>
    </row>
    <row r="174" spans="2:13" ht="15.75" x14ac:dyDescent="0.25">
      <c r="B174" s="9"/>
      <c r="C174" s="10"/>
      <c r="D174" s="12"/>
    </row>
    <row r="175" spans="2:13" ht="15.75" x14ac:dyDescent="0.25">
      <c r="B175" s="9"/>
      <c r="C175" s="10"/>
      <c r="D175" s="12"/>
    </row>
    <row r="176" spans="2:13" ht="15.75" x14ac:dyDescent="0.25">
      <c r="B176" s="9"/>
      <c r="C176" s="10"/>
      <c r="D176" s="12"/>
    </row>
    <row r="177" spans="2:8" ht="15.75" x14ac:dyDescent="0.25">
      <c r="B177" s="9"/>
      <c r="C177" s="10"/>
      <c r="D177" s="12"/>
    </row>
    <row r="178" spans="2:8" ht="15.75" x14ac:dyDescent="0.25">
      <c r="B178" s="9"/>
      <c r="C178" s="10"/>
      <c r="D178" s="12"/>
    </row>
    <row r="181" spans="2:8" ht="15.75" x14ac:dyDescent="0.25">
      <c r="B181" s="59" t="s">
        <v>44</v>
      </c>
      <c r="C181" s="59"/>
      <c r="D181" s="59"/>
      <c r="E181" s="59"/>
      <c r="F181" s="59"/>
      <c r="G181" s="59"/>
      <c r="H181" s="59"/>
    </row>
    <row r="182" spans="2:8" ht="15.75" x14ac:dyDescent="0.25">
      <c r="B182" s="60" t="s">
        <v>86</v>
      </c>
      <c r="C182" s="61"/>
      <c r="D182" s="61"/>
      <c r="E182" s="61"/>
      <c r="F182" s="61"/>
      <c r="G182" s="61"/>
      <c r="H182" s="62"/>
    </row>
    <row r="183" spans="2:8" x14ac:dyDescent="0.25">
      <c r="B183" s="53" t="s">
        <v>45</v>
      </c>
      <c r="C183" s="54"/>
      <c r="D183" s="54"/>
      <c r="E183" s="54"/>
      <c r="F183" s="54"/>
      <c r="G183" s="55"/>
      <c r="H183" s="28" t="s">
        <v>3</v>
      </c>
    </row>
    <row r="184" spans="2:8" ht="15.75" x14ac:dyDescent="0.25">
      <c r="B184" s="47" t="s">
        <v>46</v>
      </c>
      <c r="C184" s="48" t="s">
        <v>46</v>
      </c>
      <c r="D184" s="48" t="s">
        <v>46</v>
      </c>
      <c r="E184" s="48" t="s">
        <v>46</v>
      </c>
      <c r="F184" s="48" t="s">
        <v>46</v>
      </c>
      <c r="G184" s="49" t="s">
        <v>46</v>
      </c>
      <c r="H184" s="29">
        <v>339</v>
      </c>
    </row>
    <row r="185" spans="2:8" ht="15.75" x14ac:dyDescent="0.25">
      <c r="B185" s="47" t="s">
        <v>47</v>
      </c>
      <c r="C185" s="48" t="s">
        <v>47</v>
      </c>
      <c r="D185" s="48" t="s">
        <v>47</v>
      </c>
      <c r="E185" s="48" t="s">
        <v>47</v>
      </c>
      <c r="F185" s="48" t="s">
        <v>47</v>
      </c>
      <c r="G185" s="49" t="s">
        <v>47</v>
      </c>
      <c r="H185" s="29">
        <v>151</v>
      </c>
    </row>
    <row r="186" spans="2:8" ht="34.5" customHeight="1" x14ac:dyDescent="0.25">
      <c r="B186" s="56" t="s">
        <v>114</v>
      </c>
      <c r="C186" s="57"/>
      <c r="D186" s="57"/>
      <c r="E186" s="57"/>
      <c r="F186" s="57"/>
      <c r="G186" s="58"/>
      <c r="H186" s="29">
        <v>92</v>
      </c>
    </row>
    <row r="187" spans="2:8" ht="15.75" x14ac:dyDescent="0.25">
      <c r="B187" s="47" t="s">
        <v>74</v>
      </c>
      <c r="C187" s="48" t="s">
        <v>49</v>
      </c>
      <c r="D187" s="48" t="s">
        <v>49</v>
      </c>
      <c r="E187" s="48" t="s">
        <v>49</v>
      </c>
      <c r="F187" s="48" t="s">
        <v>49</v>
      </c>
      <c r="G187" s="49" t="s">
        <v>49</v>
      </c>
      <c r="H187" s="29">
        <v>76</v>
      </c>
    </row>
    <row r="188" spans="2:8" ht="15.75" x14ac:dyDescent="0.25">
      <c r="B188" s="47" t="s">
        <v>49</v>
      </c>
      <c r="C188" s="48" t="s">
        <v>48</v>
      </c>
      <c r="D188" s="48" t="s">
        <v>48</v>
      </c>
      <c r="E188" s="48" t="s">
        <v>48</v>
      </c>
      <c r="F188" s="48" t="s">
        <v>48</v>
      </c>
      <c r="G188" s="49" t="s">
        <v>48</v>
      </c>
      <c r="H188" s="29">
        <v>68</v>
      </c>
    </row>
    <row r="189" spans="2:8" ht="15.75" x14ac:dyDescent="0.25">
      <c r="B189" s="47" t="s">
        <v>48</v>
      </c>
      <c r="C189" s="48" t="s">
        <v>74</v>
      </c>
      <c r="D189" s="48" t="s">
        <v>74</v>
      </c>
      <c r="E189" s="48" t="s">
        <v>74</v>
      </c>
      <c r="F189" s="48" t="s">
        <v>74</v>
      </c>
      <c r="G189" s="49" t="s">
        <v>74</v>
      </c>
      <c r="H189" s="29">
        <v>37</v>
      </c>
    </row>
    <row r="190" spans="2:8" ht="15.75" x14ac:dyDescent="0.25">
      <c r="B190" s="47" t="s">
        <v>113</v>
      </c>
      <c r="C190" s="48" t="s">
        <v>75</v>
      </c>
      <c r="D190" s="48" t="s">
        <v>75</v>
      </c>
      <c r="E190" s="48" t="s">
        <v>75</v>
      </c>
      <c r="F190" s="48" t="s">
        <v>75</v>
      </c>
      <c r="G190" s="49" t="s">
        <v>75</v>
      </c>
      <c r="H190" s="29">
        <v>24</v>
      </c>
    </row>
    <row r="191" spans="2:8" ht="15.75" x14ac:dyDescent="0.25">
      <c r="B191" s="47" t="s">
        <v>50</v>
      </c>
      <c r="C191" s="48"/>
      <c r="D191" s="48"/>
      <c r="E191" s="48"/>
      <c r="F191" s="48"/>
      <c r="G191" s="49"/>
      <c r="H191" s="30">
        <v>57</v>
      </c>
    </row>
    <row r="192" spans="2:8" ht="15.75" x14ac:dyDescent="0.25">
      <c r="B192" s="53" t="s">
        <v>51</v>
      </c>
      <c r="C192" s="54"/>
      <c r="D192" s="54"/>
      <c r="E192" s="54"/>
      <c r="F192" s="54"/>
      <c r="G192" s="55"/>
      <c r="H192" s="31">
        <f>SUM(H184:H191)</f>
        <v>844</v>
      </c>
    </row>
    <row r="193" spans="2:8" x14ac:dyDescent="0.25">
      <c r="B193" s="53" t="s">
        <v>6</v>
      </c>
      <c r="C193" s="54"/>
      <c r="D193" s="54"/>
      <c r="E193" s="54"/>
      <c r="F193" s="54"/>
      <c r="G193" s="55"/>
      <c r="H193" s="32"/>
    </row>
    <row r="194" spans="2:8" ht="15.75" x14ac:dyDescent="0.25">
      <c r="B194" s="47" t="s">
        <v>52</v>
      </c>
      <c r="C194" s="48" t="s">
        <v>76</v>
      </c>
      <c r="D194" s="48" t="s">
        <v>76</v>
      </c>
      <c r="E194" s="48" t="s">
        <v>76</v>
      </c>
      <c r="F194" s="48" t="s">
        <v>76</v>
      </c>
      <c r="G194" s="49" t="s">
        <v>76</v>
      </c>
      <c r="H194" s="29">
        <v>96</v>
      </c>
    </row>
    <row r="195" spans="2:8" ht="15.75" x14ac:dyDescent="0.25">
      <c r="B195" s="47" t="s">
        <v>87</v>
      </c>
      <c r="C195" s="48" t="s">
        <v>52</v>
      </c>
      <c r="D195" s="48" t="s">
        <v>52</v>
      </c>
      <c r="E195" s="48" t="s">
        <v>52</v>
      </c>
      <c r="F195" s="48" t="s">
        <v>52</v>
      </c>
      <c r="G195" s="49" t="s">
        <v>52</v>
      </c>
      <c r="H195" s="29">
        <v>89</v>
      </c>
    </row>
    <row r="196" spans="2:8" ht="15.75" x14ac:dyDescent="0.25">
      <c r="B196" s="47" t="s">
        <v>88</v>
      </c>
      <c r="C196" s="48"/>
      <c r="D196" s="48"/>
      <c r="E196" s="48"/>
      <c r="F196" s="48"/>
      <c r="G196" s="49"/>
      <c r="H196" s="29">
        <v>80</v>
      </c>
    </row>
    <row r="197" spans="2:8" ht="15.75" x14ac:dyDescent="0.25">
      <c r="B197" s="47" t="s">
        <v>89</v>
      </c>
      <c r="C197" s="48"/>
      <c r="D197" s="48"/>
      <c r="E197" s="48"/>
      <c r="F197" s="48"/>
      <c r="G197" s="49"/>
      <c r="H197" s="29">
        <v>55</v>
      </c>
    </row>
    <row r="198" spans="2:8" ht="15.75" x14ac:dyDescent="0.25">
      <c r="B198" s="47" t="s">
        <v>116</v>
      </c>
      <c r="C198" s="48"/>
      <c r="D198" s="48"/>
      <c r="E198" s="48"/>
      <c r="F198" s="48"/>
      <c r="G198" s="49"/>
      <c r="H198" s="29">
        <v>52</v>
      </c>
    </row>
    <row r="199" spans="2:8" ht="15.75" x14ac:dyDescent="0.25">
      <c r="B199" s="47" t="s">
        <v>79</v>
      </c>
      <c r="C199" s="48"/>
      <c r="D199" s="48"/>
      <c r="E199" s="48"/>
      <c r="F199" s="48"/>
      <c r="G199" s="49"/>
      <c r="H199" s="29">
        <v>39</v>
      </c>
    </row>
    <row r="200" spans="2:8" ht="15.75" x14ac:dyDescent="0.25">
      <c r="B200" s="47" t="s">
        <v>90</v>
      </c>
      <c r="C200" s="48"/>
      <c r="D200" s="48"/>
      <c r="E200" s="48"/>
      <c r="F200" s="48"/>
      <c r="G200" s="49"/>
      <c r="H200" s="29">
        <v>37</v>
      </c>
    </row>
    <row r="201" spans="2:8" ht="15.75" x14ac:dyDescent="0.25">
      <c r="B201" s="47" t="s">
        <v>115</v>
      </c>
      <c r="C201" s="48"/>
      <c r="D201" s="48"/>
      <c r="E201" s="48"/>
      <c r="F201" s="48"/>
      <c r="G201" s="49"/>
      <c r="H201" s="29">
        <v>33</v>
      </c>
    </row>
    <row r="202" spans="2:8" ht="15.75" x14ac:dyDescent="0.25">
      <c r="B202" s="47" t="s">
        <v>77</v>
      </c>
      <c r="C202" s="48"/>
      <c r="D202" s="48"/>
      <c r="E202" s="48"/>
      <c r="F202" s="48"/>
      <c r="G202" s="49"/>
      <c r="H202" s="29">
        <v>24</v>
      </c>
    </row>
    <row r="203" spans="2:8" ht="15.75" x14ac:dyDescent="0.25">
      <c r="B203" s="47" t="s">
        <v>80</v>
      </c>
      <c r="C203" s="48"/>
      <c r="D203" s="48"/>
      <c r="E203" s="48"/>
      <c r="F203" s="48"/>
      <c r="G203" s="49"/>
      <c r="H203" s="29">
        <v>21</v>
      </c>
    </row>
    <row r="204" spans="2:8" ht="15.75" x14ac:dyDescent="0.25">
      <c r="B204" s="47" t="s">
        <v>78</v>
      </c>
      <c r="C204" s="48"/>
      <c r="D204" s="48"/>
      <c r="E204" s="48"/>
      <c r="F204" s="48"/>
      <c r="G204" s="49"/>
      <c r="H204" s="29">
        <v>12</v>
      </c>
    </row>
    <row r="205" spans="2:8" ht="15.75" x14ac:dyDescent="0.25">
      <c r="B205" s="47" t="s">
        <v>50</v>
      </c>
      <c r="C205" s="48"/>
      <c r="D205" s="48"/>
      <c r="E205" s="48"/>
      <c r="F205" s="48"/>
      <c r="G205" s="49"/>
      <c r="H205" s="30">
        <v>179</v>
      </c>
    </row>
    <row r="206" spans="2:8" x14ac:dyDescent="0.25">
      <c r="B206" s="53" t="s">
        <v>51</v>
      </c>
      <c r="C206" s="54"/>
      <c r="D206" s="54"/>
      <c r="E206" s="54"/>
      <c r="F206" s="54"/>
      <c r="G206" s="55"/>
      <c r="H206" s="33">
        <f>SUM(H194:H205)</f>
        <v>717</v>
      </c>
    </row>
    <row r="207" spans="2:8" x14ac:dyDescent="0.25">
      <c r="B207" s="53" t="s">
        <v>7</v>
      </c>
      <c r="C207" s="54"/>
      <c r="D207" s="54"/>
      <c r="E207" s="54"/>
      <c r="F207" s="54"/>
      <c r="G207" s="55"/>
      <c r="H207" s="32"/>
    </row>
    <row r="208" spans="2:8" ht="15.75" x14ac:dyDescent="0.25">
      <c r="B208" s="47" t="s">
        <v>81</v>
      </c>
      <c r="C208" s="48" t="s">
        <v>81</v>
      </c>
      <c r="D208" s="48" t="s">
        <v>81</v>
      </c>
      <c r="E208" s="48" t="s">
        <v>81</v>
      </c>
      <c r="F208" s="48" t="s">
        <v>81</v>
      </c>
      <c r="G208" s="49" t="s">
        <v>81</v>
      </c>
      <c r="H208" s="30">
        <v>156</v>
      </c>
    </row>
    <row r="209" spans="2:8" ht="15.75" x14ac:dyDescent="0.25">
      <c r="B209" s="47" t="s">
        <v>91</v>
      </c>
      <c r="C209" s="48"/>
      <c r="D209" s="48"/>
      <c r="E209" s="48"/>
      <c r="F209" s="48"/>
      <c r="G209" s="49"/>
      <c r="H209" s="30">
        <v>21</v>
      </c>
    </row>
    <row r="210" spans="2:8" ht="15.75" x14ac:dyDescent="0.25">
      <c r="B210" s="47" t="s">
        <v>92</v>
      </c>
      <c r="C210" s="48"/>
      <c r="D210" s="48"/>
      <c r="E210" s="48"/>
      <c r="F210" s="48"/>
      <c r="G210" s="49"/>
      <c r="H210" s="30">
        <v>5</v>
      </c>
    </row>
    <row r="211" spans="2:8" ht="15.75" x14ac:dyDescent="0.25">
      <c r="B211" s="47" t="s">
        <v>117</v>
      </c>
      <c r="C211" s="48"/>
      <c r="D211" s="48"/>
      <c r="E211" s="48"/>
      <c r="F211" s="48"/>
      <c r="G211" s="49"/>
      <c r="H211" s="30">
        <v>5</v>
      </c>
    </row>
    <row r="212" spans="2:8" ht="15.75" x14ac:dyDescent="0.25">
      <c r="B212" s="47" t="s">
        <v>118</v>
      </c>
      <c r="C212" s="48"/>
      <c r="D212" s="48"/>
      <c r="E212" s="48"/>
      <c r="F212" s="48"/>
      <c r="G212" s="49"/>
      <c r="H212" s="30">
        <v>5</v>
      </c>
    </row>
    <row r="213" spans="2:8" ht="15.75" x14ac:dyDescent="0.25">
      <c r="B213" s="47" t="s">
        <v>53</v>
      </c>
      <c r="C213" s="48"/>
      <c r="D213" s="48"/>
      <c r="E213" s="48"/>
      <c r="F213" s="48"/>
      <c r="G213" s="49"/>
      <c r="H213" s="30">
        <v>3</v>
      </c>
    </row>
    <row r="214" spans="2:8" ht="18" customHeight="1" x14ac:dyDescent="0.25">
      <c r="B214" s="44" t="s">
        <v>93</v>
      </c>
      <c r="C214" s="45"/>
      <c r="D214" s="45"/>
      <c r="E214" s="45"/>
      <c r="F214" s="45"/>
      <c r="G214" s="46"/>
      <c r="H214" s="30">
        <v>2</v>
      </c>
    </row>
    <row r="215" spans="2:8" ht="15.75" x14ac:dyDescent="0.25">
      <c r="B215" s="47" t="s">
        <v>119</v>
      </c>
      <c r="C215" s="48"/>
      <c r="D215" s="48"/>
      <c r="E215" s="48"/>
      <c r="F215" s="48"/>
      <c r="G215" s="49"/>
      <c r="H215" s="30">
        <v>2</v>
      </c>
    </row>
    <row r="216" spans="2:8" ht="15.75" customHeight="1" x14ac:dyDescent="0.25">
      <c r="B216" s="47" t="s">
        <v>50</v>
      </c>
      <c r="C216" s="48"/>
      <c r="D216" s="48"/>
      <c r="E216" s="48"/>
      <c r="F216" s="48"/>
      <c r="G216" s="49"/>
      <c r="H216" s="30">
        <v>10</v>
      </c>
    </row>
    <row r="217" spans="2:8" x14ac:dyDescent="0.25">
      <c r="B217" s="53" t="s">
        <v>51</v>
      </c>
      <c r="C217" s="54"/>
      <c r="D217" s="54"/>
      <c r="E217" s="54"/>
      <c r="F217" s="54"/>
      <c r="G217" s="55"/>
      <c r="H217" s="33">
        <f>SUM(H208:H216)</f>
        <v>209</v>
      </c>
    </row>
    <row r="218" spans="2:8" x14ac:dyDescent="0.25">
      <c r="B218" s="53" t="s">
        <v>54</v>
      </c>
      <c r="C218" s="54"/>
      <c r="D218" s="54"/>
      <c r="E218" s="54"/>
      <c r="F218" s="54"/>
      <c r="G218" s="55"/>
      <c r="H218" s="28"/>
    </row>
    <row r="219" spans="2:8" ht="21.75" customHeight="1" x14ac:dyDescent="0.25">
      <c r="B219" s="50" t="s">
        <v>82</v>
      </c>
      <c r="C219" s="51"/>
      <c r="D219" s="51"/>
      <c r="E219" s="51"/>
      <c r="F219" s="51"/>
      <c r="G219" s="52"/>
      <c r="H219" s="30">
        <v>3</v>
      </c>
    </row>
    <row r="220" spans="2:8" ht="21.75" customHeight="1" x14ac:dyDescent="0.25">
      <c r="B220" s="50" t="s">
        <v>55</v>
      </c>
      <c r="C220" s="51"/>
      <c r="D220" s="51"/>
      <c r="E220" s="51"/>
      <c r="F220" s="51"/>
      <c r="G220" s="52"/>
      <c r="H220" s="30">
        <v>2</v>
      </c>
    </row>
    <row r="221" spans="2:8" ht="21.75" customHeight="1" x14ac:dyDescent="0.25">
      <c r="B221" s="50" t="s">
        <v>94</v>
      </c>
      <c r="C221" s="51"/>
      <c r="D221" s="51"/>
      <c r="E221" s="51"/>
      <c r="F221" s="51"/>
      <c r="G221" s="52"/>
      <c r="H221" s="30">
        <v>1</v>
      </c>
    </row>
    <row r="222" spans="2:8" ht="21.75" customHeight="1" x14ac:dyDescent="0.25">
      <c r="B222" s="50" t="s">
        <v>95</v>
      </c>
      <c r="C222" s="51"/>
      <c r="D222" s="51"/>
      <c r="E222" s="51"/>
      <c r="F222" s="51"/>
      <c r="G222" s="52"/>
      <c r="H222" s="30">
        <v>1</v>
      </c>
    </row>
    <row r="223" spans="2:8" ht="21.75" customHeight="1" x14ac:dyDescent="0.25">
      <c r="B223" s="50" t="s">
        <v>83</v>
      </c>
      <c r="C223" s="51"/>
      <c r="D223" s="51"/>
      <c r="E223" s="51"/>
      <c r="F223" s="51"/>
      <c r="G223" s="52"/>
      <c r="H223" s="30">
        <v>1</v>
      </c>
    </row>
    <row r="224" spans="2:8" ht="18.75" customHeight="1" x14ac:dyDescent="0.25">
      <c r="B224" s="47" t="s">
        <v>96</v>
      </c>
      <c r="C224" s="48"/>
      <c r="D224" s="48"/>
      <c r="E224" s="48"/>
      <c r="F224" s="48"/>
      <c r="G224" s="49"/>
      <c r="H224" s="30">
        <v>1</v>
      </c>
    </row>
    <row r="225" spans="2:13" ht="18.75" customHeight="1" x14ac:dyDescent="0.25">
      <c r="B225" s="47" t="s">
        <v>97</v>
      </c>
      <c r="C225" s="48"/>
      <c r="D225" s="48"/>
      <c r="E225" s="48"/>
      <c r="F225" s="48"/>
      <c r="G225" s="49"/>
      <c r="H225" s="30">
        <v>1</v>
      </c>
    </row>
    <row r="226" spans="2:13" ht="15.75" x14ac:dyDescent="0.25">
      <c r="B226" s="47" t="s">
        <v>98</v>
      </c>
      <c r="C226" s="48"/>
      <c r="D226" s="48"/>
      <c r="E226" s="48"/>
      <c r="F226" s="48"/>
      <c r="G226" s="49"/>
      <c r="H226" s="30">
        <v>1</v>
      </c>
    </row>
    <row r="227" spans="2:13" ht="15.75" x14ac:dyDescent="0.25">
      <c r="B227" s="47" t="s">
        <v>120</v>
      </c>
      <c r="C227" s="48"/>
      <c r="D227" s="48"/>
      <c r="E227" s="48"/>
      <c r="F227" s="48"/>
      <c r="G227" s="49"/>
      <c r="H227" s="30">
        <v>1</v>
      </c>
    </row>
    <row r="228" spans="2:13" x14ac:dyDescent="0.25">
      <c r="B228" s="53" t="s">
        <v>51</v>
      </c>
      <c r="C228" s="54"/>
      <c r="D228" s="54"/>
      <c r="E228" s="54"/>
      <c r="F228" s="54"/>
      <c r="G228" s="55"/>
      <c r="H228" s="33">
        <f>SUM(H219:H227)</f>
        <v>12</v>
      </c>
    </row>
    <row r="229" spans="2:13" ht="15.75" x14ac:dyDescent="0.25">
      <c r="B229" s="53" t="s">
        <v>9</v>
      </c>
      <c r="C229" s="54"/>
      <c r="D229" s="54"/>
      <c r="E229" s="54"/>
      <c r="F229" s="54"/>
      <c r="G229" s="55"/>
      <c r="H229" s="34">
        <f>+H192+H206+H217+H228</f>
        <v>1782</v>
      </c>
    </row>
    <row r="230" spans="2:13" x14ac:dyDescent="0.25">
      <c r="B230" s="35" t="s">
        <v>10</v>
      </c>
      <c r="C230" s="36"/>
    </row>
    <row r="231" spans="2:13" x14ac:dyDescent="0.25">
      <c r="B231" s="35"/>
      <c r="C231" s="36"/>
    </row>
    <row r="232" spans="2:13" ht="15.75" x14ac:dyDescent="0.25">
      <c r="B232" s="35"/>
      <c r="C232" s="36"/>
      <c r="D232" s="12"/>
    </row>
    <row r="233" spans="2:13" ht="15.75" x14ac:dyDescent="0.25">
      <c r="B233" s="35"/>
      <c r="C233" s="36"/>
      <c r="D233" s="12"/>
    </row>
    <row r="234" spans="2:13" ht="15.75" x14ac:dyDescent="0.25">
      <c r="B234" s="35"/>
      <c r="C234" s="36"/>
      <c r="D234" s="12"/>
    </row>
    <row r="236" spans="2:13" ht="15.75" x14ac:dyDescent="0.25">
      <c r="I236" s="12"/>
    </row>
    <row r="237" spans="2:13" ht="15.75" x14ac:dyDescent="0.25">
      <c r="I237" s="12"/>
    </row>
    <row r="239" spans="2:13" ht="15.75" x14ac:dyDescent="0.25">
      <c r="M239" s="12">
        <v>3</v>
      </c>
    </row>
    <row r="249" spans="2:13" ht="15.75" x14ac:dyDescent="0.25">
      <c r="B249" s="78" t="s">
        <v>99</v>
      </c>
      <c r="C249" s="88"/>
      <c r="D249" s="88"/>
      <c r="E249" s="88"/>
      <c r="F249" s="88"/>
      <c r="G249" s="88"/>
      <c r="H249" s="88"/>
      <c r="I249" s="88"/>
      <c r="J249" s="88"/>
      <c r="K249" s="88"/>
      <c r="L249" s="88"/>
      <c r="M249" s="79"/>
    </row>
    <row r="250" spans="2:13" ht="15.75" x14ac:dyDescent="0.25">
      <c r="B250" s="86" t="s">
        <v>56</v>
      </c>
      <c r="C250" s="78" t="s">
        <v>57</v>
      </c>
      <c r="D250" s="79"/>
      <c r="E250" s="80" t="s">
        <v>58</v>
      </c>
      <c r="F250" s="81"/>
      <c r="G250" s="78" t="s">
        <v>59</v>
      </c>
      <c r="H250" s="79"/>
      <c r="I250" s="78" t="s">
        <v>60</v>
      </c>
      <c r="J250" s="79"/>
      <c r="K250" s="78" t="s">
        <v>61</v>
      </c>
      <c r="L250" s="79"/>
      <c r="M250" s="69" t="s">
        <v>9</v>
      </c>
    </row>
    <row r="251" spans="2:13" ht="15.75" x14ac:dyDescent="0.25">
      <c r="B251" s="87"/>
      <c r="C251" s="5" t="s">
        <v>62</v>
      </c>
      <c r="D251" s="5" t="s">
        <v>63</v>
      </c>
      <c r="E251" s="5" t="s">
        <v>64</v>
      </c>
      <c r="F251" s="5" t="s">
        <v>63</v>
      </c>
      <c r="G251" s="5" t="s">
        <v>64</v>
      </c>
      <c r="H251" s="5" t="s">
        <v>65</v>
      </c>
      <c r="I251" s="5" t="s">
        <v>64</v>
      </c>
      <c r="J251" s="5" t="s">
        <v>65</v>
      </c>
      <c r="K251" s="5" t="s">
        <v>64</v>
      </c>
      <c r="L251" s="5" t="s">
        <v>65</v>
      </c>
      <c r="M251" s="70"/>
    </row>
    <row r="252" spans="2:13" ht="15.75" x14ac:dyDescent="0.25">
      <c r="B252" s="37" t="s">
        <v>66</v>
      </c>
      <c r="C252" s="38">
        <v>163</v>
      </c>
      <c r="D252" s="38">
        <v>141</v>
      </c>
      <c r="E252" s="38">
        <v>31</v>
      </c>
      <c r="F252" s="38">
        <v>29</v>
      </c>
      <c r="G252" s="38">
        <v>93</v>
      </c>
      <c r="H252" s="38">
        <v>111</v>
      </c>
      <c r="I252" s="38">
        <v>39</v>
      </c>
      <c r="J252" s="38">
        <v>59</v>
      </c>
      <c r="K252" s="38">
        <v>326</v>
      </c>
      <c r="L252" s="38">
        <v>340</v>
      </c>
      <c r="M252" s="39">
        <v>666</v>
      </c>
    </row>
    <row r="253" spans="2:13" ht="15.75" x14ac:dyDescent="0.25">
      <c r="B253" s="40" t="s">
        <v>67</v>
      </c>
      <c r="C253" s="38">
        <v>24</v>
      </c>
      <c r="D253" s="38">
        <v>21</v>
      </c>
      <c r="E253" s="38">
        <v>4</v>
      </c>
      <c r="F253" s="38">
        <v>3</v>
      </c>
      <c r="G253" s="38">
        <v>14</v>
      </c>
      <c r="H253" s="38">
        <v>33</v>
      </c>
      <c r="I253" s="38">
        <v>7</v>
      </c>
      <c r="J253" s="38">
        <v>6</v>
      </c>
      <c r="K253" s="38">
        <v>49</v>
      </c>
      <c r="L253" s="38">
        <v>63</v>
      </c>
      <c r="M253" s="41">
        <v>112</v>
      </c>
    </row>
    <row r="254" spans="2:13" ht="15.75" x14ac:dyDescent="0.25">
      <c r="B254" s="5" t="s">
        <v>9</v>
      </c>
      <c r="C254" s="5">
        <v>187</v>
      </c>
      <c r="D254" s="5">
        <f t="shared" ref="D254:L254" si="0">SUM(D252:D253)</f>
        <v>162</v>
      </c>
      <c r="E254" s="5">
        <f t="shared" si="0"/>
        <v>35</v>
      </c>
      <c r="F254" s="5">
        <f t="shared" si="0"/>
        <v>32</v>
      </c>
      <c r="G254" s="5">
        <f t="shared" si="0"/>
        <v>107</v>
      </c>
      <c r="H254" s="5">
        <f t="shared" si="0"/>
        <v>144</v>
      </c>
      <c r="I254" s="5">
        <f t="shared" si="0"/>
        <v>46</v>
      </c>
      <c r="J254" s="5">
        <f t="shared" si="0"/>
        <v>65</v>
      </c>
      <c r="K254" s="5">
        <f t="shared" si="0"/>
        <v>375</v>
      </c>
      <c r="L254" s="5">
        <f t="shared" si="0"/>
        <v>403</v>
      </c>
      <c r="M254" s="42">
        <f>+M252+M253</f>
        <v>778</v>
      </c>
    </row>
    <row r="256" spans="2:13" ht="15.75" x14ac:dyDescent="0.25">
      <c r="D256" s="12"/>
    </row>
    <row r="257" spans="2:8" ht="54.75" customHeight="1" x14ac:dyDescent="0.25">
      <c r="B257" s="76" t="s">
        <v>28</v>
      </c>
      <c r="C257" s="76"/>
      <c r="D257" s="76"/>
      <c r="E257" s="76"/>
      <c r="F257" s="76"/>
      <c r="G257" s="76"/>
      <c r="H257" s="76"/>
    </row>
    <row r="258" spans="2:8" ht="0.75" hidden="1" customHeight="1" x14ac:dyDescent="0.25"/>
    <row r="259" spans="2:8" ht="15.75" x14ac:dyDescent="0.25">
      <c r="B259" s="71" t="s">
        <v>29</v>
      </c>
      <c r="C259" s="72"/>
      <c r="D259" s="72"/>
      <c r="E259" s="72"/>
      <c r="F259" s="72"/>
      <c r="G259" s="72"/>
      <c r="H259" s="72"/>
    </row>
    <row r="260" spans="2:8" ht="15.75" x14ac:dyDescent="0.25">
      <c r="B260" s="60" t="s">
        <v>100</v>
      </c>
      <c r="C260" s="61"/>
      <c r="D260" s="61"/>
      <c r="E260" s="61"/>
      <c r="F260" s="61"/>
      <c r="G260" s="61"/>
      <c r="H260" s="62"/>
    </row>
    <row r="261" spans="2:8" ht="15" customHeight="1" x14ac:dyDescent="0.25">
      <c r="B261" s="73" t="s">
        <v>30</v>
      </c>
      <c r="C261" s="74"/>
      <c r="D261" s="74"/>
      <c r="E261" s="74"/>
      <c r="F261" s="74"/>
      <c r="G261" s="75"/>
      <c r="H261" s="43" t="s">
        <v>3</v>
      </c>
    </row>
    <row r="262" spans="2:8" ht="46.5" customHeight="1" x14ac:dyDescent="0.25">
      <c r="B262" s="90" t="s">
        <v>101</v>
      </c>
      <c r="C262" s="90"/>
      <c r="D262" s="90"/>
      <c r="E262" s="90"/>
      <c r="F262" s="90"/>
      <c r="G262" s="90"/>
      <c r="H262" s="25">
        <v>21</v>
      </c>
    </row>
    <row r="263" spans="2:8" ht="51" customHeight="1" x14ac:dyDescent="0.25">
      <c r="B263" s="90" t="s">
        <v>102</v>
      </c>
      <c r="C263" s="90"/>
      <c r="D263" s="90"/>
      <c r="E263" s="90"/>
      <c r="F263" s="90"/>
      <c r="G263" s="90"/>
      <c r="H263" s="25">
        <v>13</v>
      </c>
    </row>
    <row r="264" spans="2:8" ht="36" customHeight="1" x14ac:dyDescent="0.25">
      <c r="B264" s="90" t="s">
        <v>31</v>
      </c>
      <c r="C264" s="90"/>
      <c r="D264" s="90"/>
      <c r="E264" s="90"/>
      <c r="F264" s="90"/>
      <c r="G264" s="90"/>
      <c r="H264" s="25">
        <v>12</v>
      </c>
    </row>
    <row r="265" spans="2:8" ht="35.25" customHeight="1" x14ac:dyDescent="0.25">
      <c r="B265" s="90" t="s">
        <v>32</v>
      </c>
      <c r="C265" s="90"/>
      <c r="D265" s="90"/>
      <c r="E265" s="90"/>
      <c r="F265" s="90"/>
      <c r="G265" s="90"/>
      <c r="H265" s="25">
        <v>36</v>
      </c>
    </row>
    <row r="266" spans="2:8" ht="35.25" customHeight="1" x14ac:dyDescent="0.25">
      <c r="B266" s="90" t="s">
        <v>103</v>
      </c>
      <c r="C266" s="90"/>
      <c r="D266" s="90"/>
      <c r="E266" s="90"/>
      <c r="F266" s="90"/>
      <c r="G266" s="90"/>
      <c r="H266" s="25">
        <v>1</v>
      </c>
    </row>
    <row r="267" spans="2:8" ht="35.25" customHeight="1" x14ac:dyDescent="0.25">
      <c r="B267" s="90" t="s">
        <v>104</v>
      </c>
      <c r="C267" s="90"/>
      <c r="D267" s="90"/>
      <c r="E267" s="90"/>
      <c r="F267" s="90"/>
      <c r="G267" s="90"/>
      <c r="H267" s="25">
        <v>2</v>
      </c>
    </row>
    <row r="268" spans="2:8" ht="57" customHeight="1" x14ac:dyDescent="0.25">
      <c r="B268" s="90" t="s">
        <v>121</v>
      </c>
      <c r="C268" s="90"/>
      <c r="D268" s="90"/>
      <c r="E268" s="90"/>
      <c r="F268" s="90"/>
      <c r="G268" s="90"/>
      <c r="H268" s="25">
        <v>1</v>
      </c>
    </row>
    <row r="269" spans="2:8" x14ac:dyDescent="0.25">
      <c r="B269" s="90" t="s">
        <v>33</v>
      </c>
      <c r="C269" s="90"/>
      <c r="D269" s="90"/>
      <c r="E269" s="90"/>
      <c r="F269" s="90"/>
      <c r="G269" s="90"/>
      <c r="H269" s="26">
        <v>11</v>
      </c>
    </row>
    <row r="270" spans="2:8" x14ac:dyDescent="0.25">
      <c r="B270" s="90" t="s">
        <v>34</v>
      </c>
      <c r="C270" s="90"/>
      <c r="D270" s="90"/>
      <c r="E270" s="90"/>
      <c r="F270" s="90"/>
      <c r="G270" s="90"/>
      <c r="H270" s="25">
        <v>5</v>
      </c>
    </row>
    <row r="271" spans="2:8" ht="15.75" x14ac:dyDescent="0.25">
      <c r="B271" s="67" t="s">
        <v>9</v>
      </c>
      <c r="C271" s="67"/>
      <c r="D271" s="67"/>
      <c r="E271" s="67"/>
      <c r="F271" s="67"/>
      <c r="G271" s="67"/>
      <c r="H271" s="5">
        <f>SUM(H262:H270)</f>
        <v>102</v>
      </c>
    </row>
    <row r="272" spans="2:8" ht="15.75" x14ac:dyDescent="0.25">
      <c r="B272" s="9" t="s">
        <v>10</v>
      </c>
      <c r="C272" s="10"/>
    </row>
    <row r="273" spans="2:10" ht="15.75" x14ac:dyDescent="0.25">
      <c r="B273" s="9"/>
      <c r="C273" s="10"/>
    </row>
    <row r="274" spans="2:10" ht="18.75" x14ac:dyDescent="0.25">
      <c r="B274" s="76" t="s">
        <v>35</v>
      </c>
      <c r="C274" s="76"/>
      <c r="D274" s="76"/>
      <c r="E274" s="76"/>
      <c r="F274" s="76"/>
      <c r="G274" s="76"/>
      <c r="H274" s="76"/>
    </row>
    <row r="276" spans="2:10" ht="15.75" x14ac:dyDescent="0.25">
      <c r="B276" s="73" t="s">
        <v>36</v>
      </c>
      <c r="C276" s="74"/>
      <c r="D276" s="74"/>
      <c r="E276" s="74"/>
      <c r="F276" s="74"/>
      <c r="G276" s="75"/>
      <c r="H276" s="5" t="s">
        <v>37</v>
      </c>
    </row>
    <row r="277" spans="2:10" ht="15.75" x14ac:dyDescent="0.25">
      <c r="B277" s="90" t="s">
        <v>40</v>
      </c>
      <c r="C277" s="90"/>
      <c r="D277" s="90"/>
      <c r="E277" s="90"/>
      <c r="F277" s="90"/>
      <c r="G277" s="90"/>
      <c r="H277" s="11">
        <v>4845</v>
      </c>
    </row>
    <row r="278" spans="2:10" ht="15.75" x14ac:dyDescent="0.25">
      <c r="B278" s="90" t="s">
        <v>38</v>
      </c>
      <c r="C278" s="90"/>
      <c r="D278" s="90"/>
      <c r="E278" s="90"/>
      <c r="F278" s="90"/>
      <c r="G278" s="90"/>
      <c r="H278" s="11">
        <v>868</v>
      </c>
    </row>
    <row r="279" spans="2:10" x14ac:dyDescent="0.25">
      <c r="B279" s="90" t="s">
        <v>39</v>
      </c>
      <c r="C279" s="90"/>
      <c r="D279" s="90"/>
      <c r="E279" s="90"/>
      <c r="F279" s="90"/>
      <c r="G279" s="90"/>
      <c r="H279" s="27">
        <v>236</v>
      </c>
    </row>
    <row r="280" spans="2:10" ht="15.75" x14ac:dyDescent="0.25">
      <c r="B280" s="9" t="s">
        <v>10</v>
      </c>
      <c r="C280" s="19"/>
      <c r="D280" s="12"/>
    </row>
    <row r="283" spans="2:10" ht="15.75" x14ac:dyDescent="0.25">
      <c r="D283" s="18"/>
      <c r="J283" s="20" t="s">
        <v>41</v>
      </c>
    </row>
    <row r="284" spans="2:10" ht="15.75" x14ac:dyDescent="0.25">
      <c r="D284" s="17"/>
      <c r="J284" s="17" t="s">
        <v>42</v>
      </c>
    </row>
    <row r="294" spans="13:13" ht="15.75" x14ac:dyDescent="0.25">
      <c r="M294" s="12">
        <v>4</v>
      </c>
    </row>
  </sheetData>
  <mergeCells count="146">
    <mergeCell ref="B274:H274"/>
    <mergeCell ref="B276:G276"/>
    <mergeCell ref="B277:G277"/>
    <mergeCell ref="B278:G278"/>
    <mergeCell ref="B279:G279"/>
    <mergeCell ref="B262:G262"/>
    <mergeCell ref="B263:G263"/>
    <mergeCell ref="B264:G264"/>
    <mergeCell ref="B265:G265"/>
    <mergeCell ref="B269:G269"/>
    <mergeCell ref="B270:G270"/>
    <mergeCell ref="B271:G271"/>
    <mergeCell ref="B267:G267"/>
    <mergeCell ref="B268:G268"/>
    <mergeCell ref="B266:G266"/>
    <mergeCell ref="B257:H257"/>
    <mergeCell ref="B86:G86"/>
    <mergeCell ref="C250:D250"/>
    <mergeCell ref="E250:F250"/>
    <mergeCell ref="G250:H250"/>
    <mergeCell ref="I250:J250"/>
    <mergeCell ref="K250:L250"/>
    <mergeCell ref="B73:K73"/>
    <mergeCell ref="B74:K74"/>
    <mergeCell ref="B75:I75"/>
    <mergeCell ref="B76:I76"/>
    <mergeCell ref="B77:I77"/>
    <mergeCell ref="B78:I78"/>
    <mergeCell ref="B79:I79"/>
    <mergeCell ref="B80:I80"/>
    <mergeCell ref="B250:B251"/>
    <mergeCell ref="B85:G85"/>
    <mergeCell ref="B87:F87"/>
    <mergeCell ref="B88:F88"/>
    <mergeCell ref="B89:F89"/>
    <mergeCell ref="B90:F90"/>
    <mergeCell ref="B91:F91"/>
    <mergeCell ref="B249:M249"/>
    <mergeCell ref="B121:H121"/>
    <mergeCell ref="B122:F122"/>
    <mergeCell ref="B123:F123"/>
    <mergeCell ref="B124:F124"/>
    <mergeCell ref="B125:F125"/>
    <mergeCell ref="B126:F126"/>
    <mergeCell ref="M250:M251"/>
    <mergeCell ref="B259:H259"/>
    <mergeCell ref="B260:H260"/>
    <mergeCell ref="B261:G261"/>
    <mergeCell ref="B134:F134"/>
    <mergeCell ref="B135:F135"/>
    <mergeCell ref="B136:F136"/>
    <mergeCell ref="B137:F137"/>
    <mergeCell ref="B138:F138"/>
    <mergeCell ref="B127:F127"/>
    <mergeCell ref="B130:G130"/>
    <mergeCell ref="B131:G131"/>
    <mergeCell ref="B133:F133"/>
    <mergeCell ref="B132:F132"/>
    <mergeCell ref="B145:F145"/>
    <mergeCell ref="B146:F146"/>
    <mergeCell ref="B147:F147"/>
    <mergeCell ref="B148:F148"/>
    <mergeCell ref="B149:F149"/>
    <mergeCell ref="B97:F97"/>
    <mergeCell ref="B98:F98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9:F99"/>
    <mergeCell ref="B108:F108"/>
    <mergeCell ref="B109:F109"/>
    <mergeCell ref="B110:F110"/>
    <mergeCell ref="B111:F111"/>
    <mergeCell ref="B120:H120"/>
    <mergeCell ref="B103:F103"/>
    <mergeCell ref="B104:F104"/>
    <mergeCell ref="B105:F105"/>
    <mergeCell ref="B106:F106"/>
    <mergeCell ref="B107:F107"/>
    <mergeCell ref="B226:G226"/>
    <mergeCell ref="B205:G205"/>
    <mergeCell ref="B208:G208"/>
    <mergeCell ref="B209:G209"/>
    <mergeCell ref="B210:G210"/>
    <mergeCell ref="B225:G225"/>
    <mergeCell ref="B139:F139"/>
    <mergeCell ref="B140:F140"/>
    <mergeCell ref="B142:F142"/>
    <mergeCell ref="B143:F143"/>
    <mergeCell ref="B144:F144"/>
    <mergeCell ref="B155:F155"/>
    <mergeCell ref="B156:F156"/>
    <mergeCell ref="B181:H181"/>
    <mergeCell ref="B182:H182"/>
    <mergeCell ref="B150:F150"/>
    <mergeCell ref="B151:F151"/>
    <mergeCell ref="B152:F152"/>
    <mergeCell ref="B153:F153"/>
    <mergeCell ref="B154:F154"/>
    <mergeCell ref="B141:F141"/>
    <mergeCell ref="B190:G190"/>
    <mergeCell ref="B201:G201"/>
    <mergeCell ref="B202:G202"/>
    <mergeCell ref="B228:G228"/>
    <mergeCell ref="B229:G229"/>
    <mergeCell ref="B227:G227"/>
    <mergeCell ref="B183:G183"/>
    <mergeCell ref="B192:G192"/>
    <mergeCell ref="B193:G193"/>
    <mergeCell ref="B206:G206"/>
    <mergeCell ref="B207:G207"/>
    <mergeCell ref="B217:G217"/>
    <mergeCell ref="B218:G218"/>
    <mergeCell ref="B184:G184"/>
    <mergeCell ref="B185:G185"/>
    <mergeCell ref="B186:G186"/>
    <mergeCell ref="B187:G187"/>
    <mergeCell ref="B188:G188"/>
    <mergeCell ref="B189:G189"/>
    <mergeCell ref="B191:G191"/>
    <mergeCell ref="B194:G194"/>
    <mergeCell ref="B195:G195"/>
    <mergeCell ref="B196:G196"/>
    <mergeCell ref="B197:G197"/>
    <mergeCell ref="B198:G198"/>
    <mergeCell ref="B199:G199"/>
    <mergeCell ref="B200:G200"/>
    <mergeCell ref="B214:G214"/>
    <mergeCell ref="B215:G215"/>
    <mergeCell ref="B220:G220"/>
    <mergeCell ref="B221:G221"/>
    <mergeCell ref="B222:G222"/>
    <mergeCell ref="B203:G203"/>
    <mergeCell ref="B204:G204"/>
    <mergeCell ref="B213:G213"/>
    <mergeCell ref="B224:G224"/>
    <mergeCell ref="B211:G211"/>
    <mergeCell ref="B212:G212"/>
    <mergeCell ref="B216:G216"/>
    <mergeCell ref="B219:G219"/>
    <mergeCell ref="B223:G223"/>
  </mergeCells>
  <conditionalFormatting sqref="B76:B79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{9209C848-EA14-4058-B9F1-A23D21A2B361}</x14:id>
        </ext>
      </extLst>
    </cfRule>
  </conditionalFormatting>
  <conditionalFormatting sqref="B89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{2FC43714-43ED-44BF-BBC6-05DF23AEDDDF}</x14:id>
        </ext>
      </extLst>
    </cfRule>
  </conditionalFormatting>
  <conditionalFormatting sqref="B90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{6CD4D590-A05A-4BD9-93EF-D235C83DB569}</x14:id>
        </ext>
      </extLst>
    </cfRule>
  </conditionalFormatting>
  <conditionalFormatting sqref="B94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{C8F56CEF-60D2-49DD-BD31-C2B437E8E9F1}</x14:id>
        </ext>
      </extLst>
    </cfRule>
  </conditionalFormatting>
  <conditionalFormatting sqref="B95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{CDE5A4E5-81F7-466F-A4C3-D0955D2A5104}</x14:id>
        </ext>
      </extLst>
    </cfRule>
  </conditionalFormatting>
  <conditionalFormatting sqref="B96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{9A242011-C345-4AC5-8383-115F0BA8C561}</x14:id>
        </ext>
      </extLst>
    </cfRule>
  </conditionalFormatting>
  <conditionalFormatting sqref="B97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{EC86F107-A4D9-48EE-A11C-FBD4ED42E97C}</x14:id>
        </ext>
      </extLst>
    </cfRule>
  </conditionalFormatting>
  <conditionalFormatting sqref="B98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{8F58D0C1-6507-470E-8C8D-2AF55CAE7397}</x14:id>
        </ext>
      </extLst>
    </cfRule>
  </conditionalFormatting>
  <conditionalFormatting sqref="B99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{9E0A2709-527E-4BAF-BD58-A27A357A3D9A}</x14:id>
        </ext>
      </extLst>
    </cfRule>
  </conditionalFormatting>
  <conditionalFormatting sqref="B100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{76AD29C9-41E4-4366-AF2C-00241B557CFA}</x14:id>
        </ext>
      </extLst>
    </cfRule>
  </conditionalFormatting>
  <conditionalFormatting sqref="B101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{726D316D-23EA-4790-8CBF-8F861829A69D}</x14:id>
        </ext>
      </extLst>
    </cfRule>
  </conditionalFormatting>
  <conditionalFormatting sqref="B102:B10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{C16E9823-CFAE-4D62-A9A3-0F2BA5C5B898}</x14:id>
        </ext>
      </extLst>
    </cfRule>
  </conditionalFormatting>
  <conditionalFormatting sqref="B10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{ED86E7A6-6839-43F5-A8E6-9030CBE0D5ED}</x14:id>
        </ext>
      </extLst>
    </cfRule>
  </conditionalFormatting>
  <conditionalFormatting sqref="B105:B107 B88 B91:B93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{9027E261-BB87-4C22-AEE2-49A2235EC195}</x14:id>
        </ext>
      </extLst>
    </cfRule>
  </conditionalFormatting>
  <conditionalFormatting sqref="B108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{5BF2E1E2-D303-4DFF-9016-19890F68F142}</x14:id>
        </ext>
      </extLst>
    </cfRule>
  </conditionalFormatting>
  <conditionalFormatting sqref="B10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{8A3D7412-EC10-433C-9DC2-552EC1550F69}</x14:id>
        </ext>
      </extLst>
    </cfRule>
  </conditionalFormatting>
  <conditionalFormatting sqref="B11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{B240F9B1-054A-4E4E-A145-A384A58DF3ED}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2" manualBreakCount="2">
    <brk id="114" max="16383" man="1"/>
    <brk id="240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9C848-EA14-4058-B9F1-A23D21A2B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B76:B79</xm:sqref>
        </x14:conditionalFormatting>
        <x14:conditionalFormatting xmlns:xm="http://schemas.microsoft.com/office/excel/2006/main">
          <x14:cfRule type="dataBar" id="{2FC43714-43ED-44BF-BBC6-05DF23AEDD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B89</xm:sqref>
        </x14:conditionalFormatting>
        <x14:conditionalFormatting xmlns:xm="http://schemas.microsoft.com/office/excel/2006/main">
          <x14:cfRule type="dataBar" id="{6CD4D590-A05A-4BD9-93EF-D235C83DB5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B90</xm:sqref>
        </x14:conditionalFormatting>
        <x14:conditionalFormatting xmlns:xm="http://schemas.microsoft.com/office/excel/2006/main">
          <x14:cfRule type="dataBar" id="{C8F56CEF-60D2-49DD-BD31-C2B437E8E9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B94</xm:sqref>
        </x14:conditionalFormatting>
        <x14:conditionalFormatting xmlns:xm="http://schemas.microsoft.com/office/excel/2006/main">
          <x14:cfRule type="dataBar" id="{CDE5A4E5-81F7-466F-A4C3-D0955D2A51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B95</xm:sqref>
        </x14:conditionalFormatting>
        <x14:conditionalFormatting xmlns:xm="http://schemas.microsoft.com/office/excel/2006/main">
          <x14:cfRule type="dataBar" id="{9A242011-C345-4AC5-8383-115F0BA8C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B96</xm:sqref>
        </x14:conditionalFormatting>
        <x14:conditionalFormatting xmlns:xm="http://schemas.microsoft.com/office/excel/2006/main">
          <x14:cfRule type="dataBar" id="{EC86F107-A4D9-48EE-A11C-FBD4ED42E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B97</xm:sqref>
        </x14:conditionalFormatting>
        <x14:conditionalFormatting xmlns:xm="http://schemas.microsoft.com/office/excel/2006/main">
          <x14:cfRule type="dataBar" id="{8F58D0C1-6507-470E-8C8D-2AF55CAE7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B98</xm:sqref>
        </x14:conditionalFormatting>
        <x14:conditionalFormatting xmlns:xm="http://schemas.microsoft.com/office/excel/2006/main">
          <x14:cfRule type="dataBar" id="{9E0A2709-527E-4BAF-BD58-A27A357A3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B99</xm:sqref>
        </x14:conditionalFormatting>
        <x14:conditionalFormatting xmlns:xm="http://schemas.microsoft.com/office/excel/2006/main">
          <x14:cfRule type="dataBar" id="{76AD29C9-41E4-4366-AF2C-00241B557C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B100</xm:sqref>
        </x14:conditionalFormatting>
        <x14:conditionalFormatting xmlns:xm="http://schemas.microsoft.com/office/excel/2006/main">
          <x14:cfRule type="dataBar" id="{726D316D-23EA-4790-8CBF-8F861829A6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B101</xm:sqref>
        </x14:conditionalFormatting>
        <x14:conditionalFormatting xmlns:xm="http://schemas.microsoft.com/office/excel/2006/main">
          <x14:cfRule type="dataBar" id="{C16E9823-CFAE-4D62-A9A3-0F2BA5C5B8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B102:B103</xm:sqref>
        </x14:conditionalFormatting>
        <x14:conditionalFormatting xmlns:xm="http://schemas.microsoft.com/office/excel/2006/main">
          <x14:cfRule type="dataBar" id="{ED86E7A6-6839-43F5-A8E6-9030CBE0D5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B104</xm:sqref>
        </x14:conditionalFormatting>
        <x14:conditionalFormatting xmlns:xm="http://schemas.microsoft.com/office/excel/2006/main">
          <x14:cfRule type="dataBar" id="{9027E261-BB87-4C22-AEE2-49A2235E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B105:B107 B88 B91:B93</xm:sqref>
        </x14:conditionalFormatting>
        <x14:conditionalFormatting xmlns:xm="http://schemas.microsoft.com/office/excel/2006/main">
          <x14:cfRule type="dataBar" id="{5BF2E1E2-D303-4DFF-9016-19890F68F1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B108</xm:sqref>
        </x14:conditionalFormatting>
        <x14:conditionalFormatting xmlns:xm="http://schemas.microsoft.com/office/excel/2006/main">
          <x14:cfRule type="dataBar" id="{8A3D7412-EC10-433C-9DC2-552EC1550F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B109</xm:sqref>
        </x14:conditionalFormatting>
        <x14:conditionalFormatting xmlns:xm="http://schemas.microsoft.com/office/excel/2006/main">
          <x14:cfRule type="dataBar" id="{B240F9B1-054A-4E4E-A145-A384A58DF3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Guadalupe Ramirez</dc:creator>
  <cp:lastModifiedBy>Juan Beriguete</cp:lastModifiedBy>
  <cp:lastPrinted>2025-02-21T20:07:18Z</cp:lastPrinted>
  <dcterms:created xsi:type="dcterms:W3CDTF">2025-02-07T16:10:22Z</dcterms:created>
  <dcterms:modified xsi:type="dcterms:W3CDTF">2025-05-20T13:42:56Z</dcterms:modified>
</cp:coreProperties>
</file>