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heyla.moreta\Desktop\DIDA\Documentos publicar  Enero 2025\"/>
    </mc:Choice>
  </mc:AlternateContent>
  <xr:revisionPtr revIDLastSave="0" documentId="13_ncr:1_{85040745-9870-49FB-BFA4-68E148961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8" i="1" l="1"/>
  <c r="K238" i="1"/>
  <c r="J238" i="1"/>
  <c r="I238" i="1"/>
  <c r="H238" i="1"/>
  <c r="G238" i="1"/>
  <c r="F238" i="1"/>
  <c r="E238" i="1"/>
  <c r="D238" i="1"/>
  <c r="C238" i="1"/>
  <c r="M237" i="1"/>
  <c r="M236" i="1"/>
  <c r="M238" i="1" l="1"/>
  <c r="H212" i="1"/>
  <c r="H201" i="1"/>
  <c r="H207" i="1" s="1"/>
  <c r="H199" i="1"/>
  <c r="H189" i="1"/>
  <c r="H213" i="1" l="1"/>
  <c r="H253" i="1" l="1"/>
  <c r="G154" i="1"/>
  <c r="G126" i="1"/>
  <c r="H125" i="1" s="1"/>
  <c r="G110" i="1"/>
  <c r="J80" i="1"/>
  <c r="K79" i="1" s="1"/>
  <c r="H122" i="1" l="1"/>
  <c r="H124" i="1"/>
  <c r="H123" i="1"/>
  <c r="K76" i="1"/>
  <c r="K77" i="1"/>
  <c r="K78" i="1"/>
  <c r="H126" i="1" l="1"/>
  <c r="K80" i="1"/>
</calcChain>
</file>

<file path=xl/sharedStrings.xml><?xml version="1.0" encoding="utf-8"?>
<sst xmlns="http://schemas.openxmlformats.org/spreadsheetml/2006/main" count="162" uniqueCount="103">
  <si>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</si>
  <si>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</si>
  <si>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</si>
  <si>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</si>
  <si>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</si>
  <si>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</si>
  <si>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</si>
  <si>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</si>
  <si>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</si>
  <si>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</si>
  <si>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</si>
  <si>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</si>
  <si>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</si>
  <si>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</si>
  <si>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</si>
  <si>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</si>
  <si>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</si>
  <si>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</si>
  <si>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Punto GOB Sambil</t>
  </si>
  <si>
    <t>Azua</t>
  </si>
  <si>
    <t>Punto GOB Santiago</t>
  </si>
  <si>
    <t>Bahoruco</t>
  </si>
  <si>
    <t>Punto GOB Occidental Mall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</si>
  <si>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</si>
  <si>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</si>
  <si>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</si>
  <si>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</si>
  <si>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</si>
  <si>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</si>
  <si>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Punto GOB Megacentro</t>
  </si>
  <si>
    <t>La Vega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</si>
  <si>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</si>
  <si>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</si>
  <si>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</si>
  <si>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</si>
  <si>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</si>
  <si>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 xml:space="preserve">Realizar encuentro y reuniones  con los encargados de Recursos Humanos de las  empresas públicas, privadas y de la sociedad civil organizada” </t>
  </si>
  <si>
    <t>Realizar operativo de Distribución  de material educativo impreso y de forma digital para  promoción del SDSS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</si>
  <si>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</si>
  <si>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</si>
  <si>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 xml:space="preserve">Realizar Diplomados y/o cursos sobre el SDSS dirigido a diferentes sectores de la Sociedad Civil (jueces, abogados, periodistas entre otros) a través de la Escuela de Seguridad Social </t>
  </si>
  <si>
    <t>Realizar reuniones con actores sociales.</t>
  </si>
  <si>
    <t>Participación eventos o actividades fuera de la institución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</si>
  <si>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</si>
  <si>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</si>
  <si>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</si>
  <si>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</si>
  <si>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</si>
  <si>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</si>
  <si>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</si>
  <si>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</si>
  <si>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Enero 2025</t>
  </si>
  <si>
    <t xml:space="preserve">Enero 2025 </t>
  </si>
  <si>
    <t>Enero 20245</t>
  </si>
  <si>
    <t>DIDA Cetral Distrito Nacional</t>
  </si>
  <si>
    <t>San Pedro de Macoris</t>
  </si>
  <si>
    <t>San Francisco de Macoris</t>
  </si>
  <si>
    <t>Punto GOB Colinas Cento</t>
  </si>
  <si>
    <t>Bavaro</t>
  </si>
  <si>
    <t>Samana</t>
  </si>
  <si>
    <t>Punto GOB Expreso La Americas</t>
  </si>
  <si>
    <t>Punto GOB Expreso Las Americas</t>
  </si>
  <si>
    <t>San Juan de la Mguana</t>
  </si>
  <si>
    <t>Quejas, Reclamaciones y Denuncias Atendidas por Causas</t>
  </si>
  <si>
    <t xml:space="preserve"> Enero 2025</t>
  </si>
  <si>
    <t>Informaciones  Generales del  SDSS</t>
  </si>
  <si>
    <t>Solicitud de asignación de NSS a mayor de edad</t>
  </si>
  <si>
    <t>Solicitud de inclusión de cedula en la base de datos del SDSS de menor a mayor de edad</t>
  </si>
  <si>
    <t>Corrección de datos personales en el SUIR</t>
  </si>
  <si>
    <t>Corrección de datos personales en el SUIR a menor de edad</t>
  </si>
  <si>
    <t>Solicitud de reactivación en el SUIR</t>
  </si>
  <si>
    <t>Tramite de asesoría legal sobre aportes al SDSS</t>
  </si>
  <si>
    <t>Otras causas de quejas y reclamaciones menos frecuentes</t>
  </si>
  <si>
    <t>Sub-Total</t>
  </si>
  <si>
    <t>Afiliación de manera irregular a una ARS</t>
  </si>
  <si>
    <t>Solicitud de carta de no cobertura en el PDSS en medicamentos ambulatorios</t>
  </si>
  <si>
    <t>Solicitud de carta de no cobertura en el PDSS en medicamentos de alto costo</t>
  </si>
  <si>
    <t>Solicitud de carta de no cobertura en el PDSS  de procedimientos</t>
  </si>
  <si>
    <t>Traspaso realizado de manera irregular a una ARS</t>
  </si>
  <si>
    <t>Cambio de ARS por más de 6 meses sin cotizar al SDSS</t>
  </si>
  <si>
    <t>Retención de paciente en PSS</t>
  </si>
  <si>
    <t>Tramite de asesoría legal de traspaso de CCI a reparto</t>
  </si>
  <si>
    <t>Tardanza en entrega de la pensión por  vejez</t>
  </si>
  <si>
    <t>Solicitud de traspaso de reparto a CCI</t>
  </si>
  <si>
    <t>Tramite de asesoría legal sobre SVDS</t>
  </si>
  <si>
    <t>Traspaso realizado de manera irregular</t>
  </si>
  <si>
    <t>Seguro de Riesgos Laborales  (SRL)</t>
  </si>
  <si>
    <t>Denegación de las prestaciones por accidente en trayecto</t>
  </si>
  <si>
    <t>Solicitud de reembolsos por gastos médicos en SRL</t>
  </si>
  <si>
    <t>Tramite de asesoría legal sobre seguro de riesgos laborales</t>
  </si>
  <si>
    <t>Consultas de Asesorías Médicas ofrecidas, Enero 2025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</si>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</sst>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3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6" fillId="3" borderId="1" xfId="2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</xdr:row>
      <xdr:rowOff>66675</xdr:rowOff>
    </xdr:from>
    <xdr:to>
      <xdr:col>1</xdr:col>
      <xdr:colOff>790575</xdr:colOff>
      <xdr:row>6</xdr:row>
      <xdr:rowOff>91494</xdr:rowOff>
    </xdr:to>
    <xdr:pic>
      <xdr:nvPicPr>
        <xdr:cNvPr id="2" name="Imagen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57150</xdr:rowOff>
    </xdr:from>
    <xdr:to>
      <xdr:col>1</xdr:col>
      <xdr:colOff>914400</xdr:colOff>
      <xdr:row>56</xdr:row>
      <xdr:rowOff>76200</xdr:rowOff>
    </xdr:to>
    <xdr:pic>
      <xdr:nvPicPr>
        <xdr:cNvPr id="3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857251</xdr:colOff>
      <xdr:row>25</xdr:row>
      <xdr:rowOff>47625</xdr:rowOff>
    </xdr:from>
    <xdr:to>
      <xdr:col>3</xdr:col>
      <xdr:colOff>57150</xdr:colOff>
      <xdr:row>55</xdr:row>
      <xdr:rowOff>168918</xdr:rowOff>
    </xdr:to>
    <xdr:pic>
      <xdr:nvPicPr>
        <xdr:cNvPr id="4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1447801" y="5000625"/>
          <a:ext cx="942974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104774</xdr:colOff>
      <xdr:row>9</xdr:row>
      <xdr:rowOff>95250</xdr:rowOff>
    </xdr:from>
    <xdr:to>
      <xdr:col>2</xdr:col>
      <xdr:colOff>371475</xdr:colOff>
      <xdr:row>12</xdr:row>
      <xdr:rowOff>152400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774" y="2000250"/>
          <a:ext cx="1285876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51%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9524</xdr:colOff>
      <xdr:row>20</xdr:row>
      <xdr:rowOff>114300</xdr:rowOff>
    </xdr:from>
    <xdr:to>
      <xdr:col>4</xdr:col>
      <xdr:colOff>57149</xdr:colOff>
      <xdr:row>25</xdr:row>
      <xdr:rowOff>38100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28699" y="4114800"/>
          <a:ext cx="117157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49%</a:t>
          </a:r>
          <a:endParaRPr lang="es-DO" sz="1100">
            <a:solidFill>
              <a:srgbClr val="FF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257175</xdr:colOff>
      <xdr:row>48</xdr:row>
      <xdr:rowOff>133350</xdr:rowOff>
    </xdr:from>
    <xdr:to>
      <xdr:col>5</xdr:col>
      <xdr:colOff>523875</xdr:colOff>
      <xdr:row>50</xdr:row>
      <xdr:rowOff>161925</xdr:rowOff>
    </xdr:to>
    <xdr:sp macro="" textlink="">
      <xdr:nvSpPr>
        <xdr:cNvPr id="9" name="Rectángul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590800" y="7562850"/>
          <a:ext cx="1790700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Enero 2025</a:t>
          </a:r>
        </a:p>
      </xdr:txBody>
    </xdr:sp>
    <xdr:clientData/>
  </xdr:twoCellAnchor>
  <xdr:twoCellAnchor editAs="oneCell">
    <xdr:from>
      <xdr:col>4</xdr:col>
      <xdr:colOff>419100</xdr:colOff>
      <xdr:row>1</xdr:row>
      <xdr:rowOff>114300</xdr:rowOff>
    </xdr:from>
    <xdr:to>
      <xdr:col>11</xdr:col>
      <xdr:colOff>57150</xdr:colOff>
      <xdr:row>7</xdr:row>
      <xdr:rowOff>180974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304800"/>
          <a:ext cx="4267200" cy="1400174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63</xdr:row>
      <xdr:rowOff>123825</xdr:rowOff>
    </xdr:from>
    <xdr:to>
      <xdr:col>9</xdr:col>
      <xdr:colOff>161925</xdr:colOff>
      <xdr:row>69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10601325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113</xdr:row>
      <xdr:rowOff>76200</xdr:rowOff>
    </xdr:from>
    <xdr:to>
      <xdr:col>7</xdr:col>
      <xdr:colOff>561975</xdr:colOff>
      <xdr:row>116</xdr:row>
      <xdr:rowOff>38099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2564725"/>
          <a:ext cx="4267200" cy="1209674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51</xdr:row>
      <xdr:rowOff>66675</xdr:rowOff>
    </xdr:from>
    <xdr:to>
      <xdr:col>7</xdr:col>
      <xdr:colOff>476250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486025" y="8067675"/>
          <a:ext cx="3371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 editAs="oneCell">
    <xdr:from>
      <xdr:col>1</xdr:col>
      <xdr:colOff>104775</xdr:colOff>
      <xdr:row>170</xdr:row>
      <xdr:rowOff>47626</xdr:rowOff>
    </xdr:from>
    <xdr:to>
      <xdr:col>7</xdr:col>
      <xdr:colOff>533399</xdr:colOff>
      <xdr:row>177</xdr:row>
      <xdr:rowOff>57150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604326"/>
          <a:ext cx="4648199" cy="1400174"/>
        </a:xfrm>
        <a:prstGeom prst="rect">
          <a:avLst/>
        </a:prstGeom>
      </xdr:spPr>
    </xdr:pic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2</xdr:col>
      <xdr:colOff>304800</xdr:colOff>
      <xdr:row>224</xdr:row>
      <xdr:rowOff>66675</xdr:rowOff>
    </xdr:from>
    <xdr:to>
      <xdr:col>9</xdr:col>
      <xdr:colOff>349780</xdr:colOff>
      <xdr:row>231</xdr:row>
      <xdr:rowOff>135377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23975" y="45329475"/>
          <a:ext cx="4645555" cy="140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76"/>
  <sheetViews>
    <sheetView tabSelected="1" topLeftCell="A259" zoomScaleNormal="100" workbookViewId="0">
      <selection activeCell="J54" sqref="J54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6" width="11.5703125" customWidth="1"/>
    <col min="7" max="7" width="9.5703125" bestFit="1" customWidth="1"/>
    <col min="8" max="8" width="10.140625" bestFit="1" customWidth="1"/>
    <col min="9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63" t="s">
        <v>1</v>
      </c>
      <c r="C73" s="64"/>
      <c r="D73" s="64"/>
      <c r="E73" s="64"/>
      <c r="F73" s="64"/>
      <c r="G73" s="64"/>
      <c r="H73" s="64"/>
      <c r="I73" s="64"/>
      <c r="J73" s="64"/>
      <c r="K73" s="64"/>
    </row>
    <row r="74" spans="2:11" ht="15.75" x14ac:dyDescent="0.25">
      <c r="B74" s="63" t="s">
        <v>51</v>
      </c>
      <c r="C74" s="64"/>
      <c r="D74" s="64"/>
      <c r="E74" s="64"/>
      <c r="F74" s="64"/>
      <c r="G74" s="64"/>
      <c r="H74" s="64"/>
      <c r="I74" s="64"/>
      <c r="J74" s="64"/>
      <c r="K74" s="64"/>
    </row>
    <row r="75" spans="2:11" ht="15.75" customHeight="1" x14ac:dyDescent="0.25">
      <c r="B75" s="65" t="s">
        <v>2</v>
      </c>
      <c r="C75" s="66"/>
      <c r="D75" s="66"/>
      <c r="E75" s="66"/>
      <c r="F75" s="66"/>
      <c r="G75" s="66"/>
      <c r="H75" s="66"/>
      <c r="I75" s="67"/>
      <c r="J75" s="4" t="s">
        <v>3</v>
      </c>
      <c r="K75" s="5" t="s">
        <v>4</v>
      </c>
    </row>
    <row r="76" spans="2:11" ht="15.75" x14ac:dyDescent="0.25">
      <c r="B76" s="53" t="s">
        <v>5</v>
      </c>
      <c r="C76" s="53"/>
      <c r="D76" s="53"/>
      <c r="E76" s="53"/>
      <c r="F76" s="53"/>
      <c r="G76" s="53"/>
      <c r="H76" s="53"/>
      <c r="I76" s="53"/>
      <c r="J76" s="21">
        <v>56840</v>
      </c>
      <c r="K76" s="6">
        <f>+J76/J80*1</f>
        <v>0.51032501346740888</v>
      </c>
    </row>
    <row r="77" spans="2:11" ht="15.75" x14ac:dyDescent="0.25">
      <c r="B77" s="53" t="s">
        <v>6</v>
      </c>
      <c r="C77" s="53"/>
      <c r="D77" s="53"/>
      <c r="E77" s="53"/>
      <c r="F77" s="53"/>
      <c r="G77" s="53"/>
      <c r="H77" s="53"/>
      <c r="I77" s="53"/>
      <c r="J77" s="21">
        <v>29651</v>
      </c>
      <c r="K77" s="6">
        <f>+J77/J80*1</f>
        <v>0.26621476028012209</v>
      </c>
    </row>
    <row r="78" spans="2:11" ht="15.75" x14ac:dyDescent="0.25">
      <c r="B78" s="53" t="s">
        <v>7</v>
      </c>
      <c r="C78" s="53"/>
      <c r="D78" s="53"/>
      <c r="E78" s="53"/>
      <c r="F78" s="53"/>
      <c r="G78" s="53"/>
      <c r="H78" s="53"/>
      <c r="I78" s="53"/>
      <c r="J78" s="22">
        <v>24644</v>
      </c>
      <c r="K78" s="6">
        <f>+J78/J80*1</f>
        <v>0.22126054947028193</v>
      </c>
    </row>
    <row r="79" spans="2:11" ht="15.75" x14ac:dyDescent="0.25">
      <c r="B79" s="53" t="s">
        <v>8</v>
      </c>
      <c r="C79" s="53"/>
      <c r="D79" s="53"/>
      <c r="E79" s="53"/>
      <c r="F79" s="53"/>
      <c r="G79" s="53"/>
      <c r="H79" s="53"/>
      <c r="I79" s="53"/>
      <c r="J79" s="23">
        <v>245</v>
      </c>
      <c r="K79" s="6">
        <f>+J79/J80*1</f>
        <v>2.199676782187107E-3</v>
      </c>
    </row>
    <row r="80" spans="2:11" ht="15.75" x14ac:dyDescent="0.25">
      <c r="B80" s="52" t="s">
        <v>9</v>
      </c>
      <c r="C80" s="52"/>
      <c r="D80" s="52"/>
      <c r="E80" s="52"/>
      <c r="F80" s="52"/>
      <c r="G80" s="52"/>
      <c r="H80" s="52"/>
      <c r="I80" s="52"/>
      <c r="J80" s="7">
        <f>SUM(J76:J79)</f>
        <v>111380</v>
      </c>
      <c r="K80" s="8">
        <f>SUM(K76:K79)</f>
        <v>1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51" t="s">
        <v>12</v>
      </c>
      <c r="C85" s="51"/>
      <c r="D85" s="51"/>
      <c r="E85" s="51"/>
      <c r="F85" s="51"/>
      <c r="G85" s="51"/>
    </row>
    <row r="86" spans="2:7" ht="15.75" x14ac:dyDescent="0.25">
      <c r="B86" s="60" t="s">
        <v>52</v>
      </c>
      <c r="C86" s="60"/>
      <c r="D86" s="60"/>
      <c r="E86" s="60"/>
      <c r="F86" s="60"/>
      <c r="G86" s="60"/>
    </row>
    <row r="87" spans="2:7" ht="15.75" x14ac:dyDescent="0.25">
      <c r="B87" s="52" t="s">
        <v>13</v>
      </c>
      <c r="C87" s="52"/>
      <c r="D87" s="52"/>
      <c r="E87" s="52"/>
      <c r="F87" s="52"/>
      <c r="G87" s="5" t="s">
        <v>3</v>
      </c>
    </row>
    <row r="88" spans="2:7" ht="15.75" x14ac:dyDescent="0.25">
      <c r="B88" s="53" t="s">
        <v>54</v>
      </c>
      <c r="C88" s="53"/>
      <c r="D88" s="53"/>
      <c r="E88" s="53"/>
      <c r="F88" s="53"/>
      <c r="G88" s="11">
        <v>33944</v>
      </c>
    </row>
    <row r="89" spans="2:7" ht="15.75" x14ac:dyDescent="0.25">
      <c r="B89" s="53" t="s">
        <v>27</v>
      </c>
      <c r="C89" s="53"/>
      <c r="D89" s="53"/>
      <c r="E89" s="53"/>
      <c r="F89" s="53"/>
      <c r="G89" s="11">
        <v>14813</v>
      </c>
    </row>
    <row r="90" spans="2:7" ht="15.75" x14ac:dyDescent="0.25">
      <c r="B90" s="53" t="s">
        <v>28</v>
      </c>
      <c r="C90" s="53"/>
      <c r="D90" s="53"/>
      <c r="E90" s="53"/>
      <c r="F90" s="53"/>
      <c r="G90" s="11">
        <v>11437</v>
      </c>
    </row>
    <row r="91" spans="2:7" ht="15.75" x14ac:dyDescent="0.25">
      <c r="B91" s="53" t="s">
        <v>55</v>
      </c>
      <c r="C91" s="53"/>
      <c r="D91" s="53"/>
      <c r="E91" s="53"/>
      <c r="F91" s="53"/>
      <c r="G91" s="11">
        <v>9148</v>
      </c>
    </row>
    <row r="92" spans="2:7" ht="15.75" x14ac:dyDescent="0.25">
      <c r="B92" s="53" t="s">
        <v>29</v>
      </c>
      <c r="C92" s="53"/>
      <c r="D92" s="53"/>
      <c r="E92" s="53"/>
      <c r="F92" s="53"/>
      <c r="G92" s="11">
        <v>5844</v>
      </c>
    </row>
    <row r="93" spans="2:7" ht="15.75" x14ac:dyDescent="0.25">
      <c r="B93" s="53" t="s">
        <v>56</v>
      </c>
      <c r="C93" s="53"/>
      <c r="D93" s="53"/>
      <c r="E93" s="53"/>
      <c r="F93" s="53"/>
      <c r="G93" s="11">
        <v>4328</v>
      </c>
    </row>
    <row r="94" spans="2:7" ht="15.75" x14ac:dyDescent="0.25">
      <c r="B94" s="53" t="s">
        <v>19</v>
      </c>
      <c r="C94" s="53"/>
      <c r="D94" s="53"/>
      <c r="E94" s="53"/>
      <c r="F94" s="53"/>
      <c r="G94" s="11">
        <v>4130</v>
      </c>
    </row>
    <row r="95" spans="2:7" ht="15.75" x14ac:dyDescent="0.25">
      <c r="B95" s="53" t="s">
        <v>14</v>
      </c>
      <c r="C95" s="53"/>
      <c r="D95" s="53"/>
      <c r="E95" s="53"/>
      <c r="F95" s="53"/>
      <c r="G95" s="11">
        <v>3656</v>
      </c>
    </row>
    <row r="96" spans="2:7" ht="15.75" x14ac:dyDescent="0.25">
      <c r="B96" s="53" t="s">
        <v>16</v>
      </c>
      <c r="C96" s="53"/>
      <c r="D96" s="53"/>
      <c r="E96" s="53"/>
      <c r="F96" s="53"/>
      <c r="G96" s="11">
        <v>3535</v>
      </c>
    </row>
    <row r="97" spans="2:13" ht="15.75" x14ac:dyDescent="0.25">
      <c r="B97" s="53" t="s">
        <v>30</v>
      </c>
      <c r="C97" s="53"/>
      <c r="D97" s="53"/>
      <c r="E97" s="53"/>
      <c r="F97" s="53"/>
      <c r="G97" s="11">
        <v>3337</v>
      </c>
    </row>
    <row r="98" spans="2:13" ht="15.75" x14ac:dyDescent="0.25">
      <c r="B98" s="53" t="s">
        <v>17</v>
      </c>
      <c r="C98" s="53"/>
      <c r="D98" s="53"/>
      <c r="E98" s="53"/>
      <c r="F98" s="53"/>
      <c r="G98" s="11">
        <v>2905</v>
      </c>
    </row>
    <row r="99" spans="2:13" ht="15.75" x14ac:dyDescent="0.25">
      <c r="B99" s="53" t="s">
        <v>31</v>
      </c>
      <c r="C99" s="53"/>
      <c r="D99" s="53"/>
      <c r="E99" s="53"/>
      <c r="F99" s="53"/>
      <c r="G99" s="11">
        <v>2834</v>
      </c>
    </row>
    <row r="100" spans="2:13" ht="15.75" x14ac:dyDescent="0.25">
      <c r="B100" s="53" t="s">
        <v>18</v>
      </c>
      <c r="C100" s="53"/>
      <c r="D100" s="53"/>
      <c r="E100" s="53"/>
      <c r="F100" s="53"/>
      <c r="G100" s="11">
        <v>2248</v>
      </c>
    </row>
    <row r="101" spans="2:13" ht="15.75" x14ac:dyDescent="0.25">
      <c r="B101" s="53" t="s">
        <v>32</v>
      </c>
      <c r="C101" s="53"/>
      <c r="D101" s="53"/>
      <c r="E101" s="53"/>
      <c r="F101" s="53"/>
      <c r="G101" s="11">
        <v>1773</v>
      </c>
    </row>
    <row r="102" spans="2:13" ht="15.75" x14ac:dyDescent="0.25">
      <c r="B102" s="53" t="s">
        <v>15</v>
      </c>
      <c r="C102" s="53"/>
      <c r="D102" s="53"/>
      <c r="E102" s="53"/>
      <c r="F102" s="53"/>
      <c r="G102" s="11">
        <v>1734</v>
      </c>
    </row>
    <row r="103" spans="2:13" ht="15.75" x14ac:dyDescent="0.25">
      <c r="B103" s="53" t="s">
        <v>57</v>
      </c>
      <c r="C103" s="53"/>
      <c r="D103" s="53"/>
      <c r="E103" s="53"/>
      <c r="F103" s="53"/>
      <c r="G103" s="11">
        <v>1341</v>
      </c>
    </row>
    <row r="104" spans="2:13" ht="15.75" x14ac:dyDescent="0.25">
      <c r="B104" s="53" t="s">
        <v>58</v>
      </c>
      <c r="C104" s="53"/>
      <c r="D104" s="53"/>
      <c r="E104" s="53"/>
      <c r="F104" s="53"/>
      <c r="G104" s="11">
        <v>1211</v>
      </c>
    </row>
    <row r="105" spans="2:13" ht="15.75" x14ac:dyDescent="0.25">
      <c r="B105" s="53" t="s">
        <v>20</v>
      </c>
      <c r="C105" s="53"/>
      <c r="D105" s="53"/>
      <c r="E105" s="53"/>
      <c r="F105" s="53"/>
      <c r="G105" s="11">
        <v>1148</v>
      </c>
    </row>
    <row r="106" spans="2:13" ht="15.75" x14ac:dyDescent="0.25">
      <c r="B106" s="53" t="s">
        <v>59</v>
      </c>
      <c r="C106" s="53"/>
      <c r="D106" s="53"/>
      <c r="E106" s="53"/>
      <c r="F106" s="53"/>
      <c r="G106" s="11">
        <v>872</v>
      </c>
    </row>
    <row r="107" spans="2:13" ht="15.75" x14ac:dyDescent="0.25">
      <c r="B107" s="53" t="s">
        <v>22</v>
      </c>
      <c r="C107" s="53"/>
      <c r="D107" s="53"/>
      <c r="E107" s="53"/>
      <c r="F107" s="53"/>
      <c r="G107" s="11">
        <v>517</v>
      </c>
    </row>
    <row r="108" spans="2:13" ht="15.75" x14ac:dyDescent="0.25">
      <c r="B108" s="53" t="s">
        <v>21</v>
      </c>
      <c r="C108" s="53"/>
      <c r="D108" s="53"/>
      <c r="E108" s="53"/>
      <c r="F108" s="53"/>
      <c r="G108" s="11">
        <v>381</v>
      </c>
    </row>
    <row r="109" spans="2:13" ht="15.75" x14ac:dyDescent="0.25">
      <c r="B109" s="53" t="s">
        <v>61</v>
      </c>
      <c r="C109" s="53"/>
      <c r="D109" s="53"/>
      <c r="E109" s="53"/>
      <c r="F109" s="53"/>
      <c r="G109" s="11">
        <v>244</v>
      </c>
    </row>
    <row r="110" spans="2:13" x14ac:dyDescent="0.25">
      <c r="B110" s="50" t="s">
        <v>9</v>
      </c>
      <c r="C110" s="50"/>
      <c r="D110" s="50"/>
      <c r="E110" s="50"/>
      <c r="F110" s="50"/>
      <c r="G110" s="13">
        <f>SUM(G88:G109)</f>
        <v>111380</v>
      </c>
    </row>
    <row r="111" spans="2:13" ht="15.75" x14ac:dyDescent="0.25">
      <c r="B111" s="9" t="s">
        <v>10</v>
      </c>
      <c r="C111" s="10"/>
    </row>
    <row r="112" spans="2:13" ht="15.75" x14ac:dyDescent="0.25">
      <c r="B112" s="9"/>
      <c r="C112" s="10"/>
      <c r="M112" s="12">
        <v>1</v>
      </c>
    </row>
    <row r="113" spans="2:9" ht="15.75" x14ac:dyDescent="0.25">
      <c r="B113" s="9"/>
      <c r="C113" s="10"/>
      <c r="I113" s="12"/>
    </row>
    <row r="114" spans="2:9" ht="15.75" x14ac:dyDescent="0.25">
      <c r="B114" s="9"/>
      <c r="C114" s="10"/>
    </row>
    <row r="116" spans="2:9" ht="67.5" customHeight="1" x14ac:dyDescent="0.25"/>
    <row r="117" spans="2:9" ht="18.75" x14ac:dyDescent="0.25">
      <c r="B117" s="14" t="s">
        <v>23</v>
      </c>
    </row>
    <row r="119" spans="2:9" ht="15.75" x14ac:dyDescent="0.25">
      <c r="B119" s="51" t="s">
        <v>24</v>
      </c>
      <c r="C119" s="51"/>
      <c r="D119" s="51"/>
      <c r="E119" s="51"/>
      <c r="F119" s="51"/>
      <c r="G119" s="51"/>
      <c r="H119" s="51"/>
    </row>
    <row r="120" spans="2:9" ht="15.75" x14ac:dyDescent="0.25">
      <c r="B120" s="59" t="s">
        <v>52</v>
      </c>
      <c r="C120" s="59"/>
      <c r="D120" s="59"/>
      <c r="E120" s="59"/>
      <c r="F120" s="59"/>
      <c r="G120" s="59"/>
      <c r="H120" s="59"/>
    </row>
    <row r="121" spans="2:9" ht="15.75" customHeight="1" x14ac:dyDescent="0.25">
      <c r="B121" s="52" t="s">
        <v>2</v>
      </c>
      <c r="C121" s="52"/>
      <c r="D121" s="52"/>
      <c r="E121" s="52"/>
      <c r="F121" s="52"/>
      <c r="G121" s="4" t="s">
        <v>3</v>
      </c>
      <c r="H121" s="5" t="s">
        <v>4</v>
      </c>
    </row>
    <row r="122" spans="2:9" ht="15.75" x14ac:dyDescent="0.25">
      <c r="B122" s="49" t="s">
        <v>5</v>
      </c>
      <c r="C122" s="49"/>
      <c r="D122" s="49"/>
      <c r="E122" s="49"/>
      <c r="F122" s="49"/>
      <c r="G122" s="22">
        <v>945</v>
      </c>
      <c r="H122" s="6">
        <f>+G122/G126*1</f>
        <v>0.57203389830508478</v>
      </c>
    </row>
    <row r="123" spans="2:9" ht="15.75" x14ac:dyDescent="0.25">
      <c r="B123" s="49" t="s">
        <v>6</v>
      </c>
      <c r="C123" s="49"/>
      <c r="D123" s="49"/>
      <c r="E123" s="49"/>
      <c r="F123" s="49"/>
      <c r="G123" s="21">
        <v>507</v>
      </c>
      <c r="H123" s="6">
        <f>+G123/G126*1</f>
        <v>0.3069007263922518</v>
      </c>
    </row>
    <row r="124" spans="2:9" ht="15.75" x14ac:dyDescent="0.25">
      <c r="B124" s="49" t="s">
        <v>7</v>
      </c>
      <c r="C124" s="49"/>
      <c r="D124" s="49"/>
      <c r="E124" s="49"/>
      <c r="F124" s="49"/>
      <c r="G124" s="21">
        <v>197</v>
      </c>
      <c r="H124" s="6">
        <f>+G124/G126*1</f>
        <v>0.11924939467312348</v>
      </c>
    </row>
    <row r="125" spans="2:9" ht="15.75" x14ac:dyDescent="0.25">
      <c r="B125" s="49" t="s">
        <v>8</v>
      </c>
      <c r="C125" s="49"/>
      <c r="D125" s="49"/>
      <c r="E125" s="49"/>
      <c r="F125" s="49"/>
      <c r="G125" s="23">
        <v>3</v>
      </c>
      <c r="H125" s="6">
        <f>+G125/G126*1</f>
        <v>1.8159806295399517E-3</v>
      </c>
    </row>
    <row r="126" spans="2:9" ht="15.75" x14ac:dyDescent="0.25">
      <c r="B126" s="50" t="s">
        <v>9</v>
      </c>
      <c r="C126" s="50"/>
      <c r="D126" s="50"/>
      <c r="E126" s="50"/>
      <c r="F126" s="50"/>
      <c r="G126" s="7">
        <f>SUM(G122:G125)</f>
        <v>1652</v>
      </c>
      <c r="H126" s="8">
        <f>SUM(H122:H125)</f>
        <v>1</v>
      </c>
    </row>
    <row r="127" spans="2:9" ht="15.75" x14ac:dyDescent="0.25">
      <c r="B127" s="9" t="s">
        <v>10</v>
      </c>
      <c r="C127" s="10"/>
      <c r="D127" s="10"/>
    </row>
    <row r="129" spans="2:7" ht="15.75" x14ac:dyDescent="0.25">
      <c r="B129" s="51" t="s">
        <v>25</v>
      </c>
      <c r="C129" s="51"/>
      <c r="D129" s="51"/>
      <c r="E129" s="51"/>
      <c r="F129" s="51"/>
      <c r="G129" s="51"/>
    </row>
    <row r="130" spans="2:7" ht="15.75" x14ac:dyDescent="0.25">
      <c r="B130" s="51" t="s">
        <v>53</v>
      </c>
      <c r="C130" s="51"/>
      <c r="D130" s="51"/>
      <c r="E130" s="51"/>
      <c r="F130" s="51"/>
      <c r="G130" s="51"/>
    </row>
    <row r="131" spans="2:7" ht="15.75" x14ac:dyDescent="0.25">
      <c r="B131" s="52" t="s">
        <v>26</v>
      </c>
      <c r="C131" s="52"/>
      <c r="D131" s="52"/>
      <c r="E131" s="52"/>
      <c r="F131" s="52"/>
      <c r="G131" s="15" t="s">
        <v>3</v>
      </c>
    </row>
    <row r="132" spans="2:7" ht="15.75" x14ac:dyDescent="0.25">
      <c r="B132" s="49" t="s">
        <v>54</v>
      </c>
      <c r="C132" s="49"/>
      <c r="D132" s="49"/>
      <c r="E132" s="49"/>
      <c r="F132" s="49"/>
      <c r="G132" s="21">
        <v>458</v>
      </c>
    </row>
    <row r="133" spans="2:7" ht="15.75" x14ac:dyDescent="0.25">
      <c r="B133" s="49" t="s">
        <v>27</v>
      </c>
      <c r="C133" s="49"/>
      <c r="D133" s="49"/>
      <c r="E133" s="49"/>
      <c r="F133" s="49"/>
      <c r="G133" s="21">
        <v>368</v>
      </c>
    </row>
    <row r="134" spans="2:7" ht="15.75" x14ac:dyDescent="0.25">
      <c r="B134" s="49" t="s">
        <v>28</v>
      </c>
      <c r="C134" s="49"/>
      <c r="D134" s="49"/>
      <c r="E134" s="49"/>
      <c r="F134" s="49"/>
      <c r="G134" s="21">
        <v>137</v>
      </c>
    </row>
    <row r="135" spans="2:7" ht="15.75" x14ac:dyDescent="0.25">
      <c r="B135" s="49" t="s">
        <v>55</v>
      </c>
      <c r="C135" s="49"/>
      <c r="D135" s="49"/>
      <c r="E135" s="49"/>
      <c r="F135" s="49"/>
      <c r="G135" s="24">
        <v>121</v>
      </c>
    </row>
    <row r="136" spans="2:7" ht="15.75" x14ac:dyDescent="0.25">
      <c r="B136" s="49" t="s">
        <v>29</v>
      </c>
      <c r="C136" s="49"/>
      <c r="D136" s="49"/>
      <c r="E136" s="49"/>
      <c r="F136" s="49"/>
      <c r="G136" s="21">
        <v>85</v>
      </c>
    </row>
    <row r="137" spans="2:7" ht="15.75" x14ac:dyDescent="0.25">
      <c r="B137" s="49" t="s">
        <v>16</v>
      </c>
      <c r="C137" s="49"/>
      <c r="D137" s="49"/>
      <c r="E137" s="49"/>
      <c r="F137" s="49"/>
      <c r="G137" s="21">
        <v>66</v>
      </c>
    </row>
    <row r="138" spans="2:7" ht="15.75" x14ac:dyDescent="0.25">
      <c r="B138" s="49" t="s">
        <v>30</v>
      </c>
      <c r="C138" s="49"/>
      <c r="D138" s="49"/>
      <c r="E138" s="49"/>
      <c r="F138" s="49"/>
      <c r="G138" s="21">
        <v>65</v>
      </c>
    </row>
    <row r="139" spans="2:7" ht="15.75" x14ac:dyDescent="0.25">
      <c r="B139" s="49" t="s">
        <v>31</v>
      </c>
      <c r="C139" s="49"/>
      <c r="D139" s="49"/>
      <c r="E139" s="49"/>
      <c r="F139" s="49"/>
      <c r="G139" s="24">
        <v>57</v>
      </c>
    </row>
    <row r="140" spans="2:7" ht="15.75" x14ac:dyDescent="0.25">
      <c r="B140" s="49" t="s">
        <v>19</v>
      </c>
      <c r="C140" s="49"/>
      <c r="D140" s="49"/>
      <c r="E140" s="49"/>
      <c r="F140" s="49"/>
      <c r="G140" s="24">
        <v>41</v>
      </c>
    </row>
    <row r="141" spans="2:7" ht="15.75" x14ac:dyDescent="0.25">
      <c r="B141" s="49" t="s">
        <v>15</v>
      </c>
      <c r="C141" s="49"/>
      <c r="D141" s="49"/>
      <c r="E141" s="49"/>
      <c r="F141" s="49"/>
      <c r="G141" s="24">
        <v>40</v>
      </c>
    </row>
    <row r="142" spans="2:7" ht="15.75" x14ac:dyDescent="0.25">
      <c r="B142" s="49" t="s">
        <v>57</v>
      </c>
      <c r="C142" s="49"/>
      <c r="D142" s="49"/>
      <c r="E142" s="49"/>
      <c r="F142" s="49"/>
      <c r="G142" s="24">
        <v>38</v>
      </c>
    </row>
    <row r="143" spans="2:7" ht="15.75" x14ac:dyDescent="0.25">
      <c r="B143" s="49" t="s">
        <v>17</v>
      </c>
      <c r="C143" s="49"/>
      <c r="D143" s="49"/>
      <c r="E143" s="49"/>
      <c r="F143" s="49"/>
      <c r="G143" s="24">
        <v>35</v>
      </c>
    </row>
    <row r="144" spans="2:7" ht="15.75" x14ac:dyDescent="0.25">
      <c r="B144" s="49" t="s">
        <v>56</v>
      </c>
      <c r="C144" s="49"/>
      <c r="D144" s="49"/>
      <c r="E144" s="49"/>
      <c r="F144" s="49"/>
      <c r="G144" s="24">
        <v>29</v>
      </c>
    </row>
    <row r="145" spans="2:7" ht="15.75" x14ac:dyDescent="0.25">
      <c r="B145" s="49" t="s">
        <v>59</v>
      </c>
      <c r="C145" s="49"/>
      <c r="D145" s="49"/>
      <c r="E145" s="49"/>
      <c r="F145" s="49"/>
      <c r="G145" s="24">
        <v>25</v>
      </c>
    </row>
    <row r="146" spans="2:7" ht="15.75" x14ac:dyDescent="0.25">
      <c r="B146" s="49" t="s">
        <v>18</v>
      </c>
      <c r="C146" s="49"/>
      <c r="D146" s="49"/>
      <c r="E146" s="49"/>
      <c r="F146" s="49"/>
      <c r="G146" s="24">
        <v>21</v>
      </c>
    </row>
    <row r="147" spans="2:7" ht="15.75" x14ac:dyDescent="0.25">
      <c r="B147" s="49" t="s">
        <v>14</v>
      </c>
      <c r="C147" s="49"/>
      <c r="D147" s="49"/>
      <c r="E147" s="49"/>
      <c r="F147" s="49"/>
      <c r="G147" s="24">
        <v>18</v>
      </c>
    </row>
    <row r="148" spans="2:7" ht="15.75" x14ac:dyDescent="0.25">
      <c r="B148" s="49" t="s">
        <v>20</v>
      </c>
      <c r="C148" s="49"/>
      <c r="D148" s="49"/>
      <c r="E148" s="49"/>
      <c r="F148" s="49"/>
      <c r="G148" s="24">
        <v>18</v>
      </c>
    </row>
    <row r="149" spans="2:7" ht="15.75" x14ac:dyDescent="0.25">
      <c r="B149" s="49" t="s">
        <v>62</v>
      </c>
      <c r="C149" s="49"/>
      <c r="D149" s="49"/>
      <c r="E149" s="49"/>
      <c r="F149" s="49"/>
      <c r="G149" s="24">
        <v>15</v>
      </c>
    </row>
    <row r="150" spans="2:7" ht="15.75" x14ac:dyDescent="0.25">
      <c r="B150" s="49" t="s">
        <v>58</v>
      </c>
      <c r="C150" s="49"/>
      <c r="D150" s="49"/>
      <c r="E150" s="49"/>
      <c r="F150" s="49"/>
      <c r="G150" s="24">
        <v>11</v>
      </c>
    </row>
    <row r="151" spans="2:7" ht="15.75" x14ac:dyDescent="0.25">
      <c r="B151" s="49" t="s">
        <v>22</v>
      </c>
      <c r="C151" s="49"/>
      <c r="D151" s="49"/>
      <c r="E151" s="49"/>
      <c r="F151" s="49"/>
      <c r="G151" s="24">
        <v>3</v>
      </c>
    </row>
    <row r="152" spans="2:7" ht="15.75" x14ac:dyDescent="0.25">
      <c r="B152" s="49" t="s">
        <v>21</v>
      </c>
      <c r="C152" s="49"/>
      <c r="D152" s="49"/>
      <c r="E152" s="49"/>
      <c r="F152" s="49"/>
      <c r="G152" s="24">
        <v>1</v>
      </c>
    </row>
    <row r="153" spans="2:7" ht="15.75" x14ac:dyDescent="0.25">
      <c r="B153" s="49" t="s">
        <v>60</v>
      </c>
      <c r="C153" s="49"/>
      <c r="D153" s="49"/>
      <c r="E153" s="49"/>
      <c r="F153" s="49"/>
      <c r="G153" s="24">
        <v>0</v>
      </c>
    </row>
    <row r="154" spans="2:7" ht="15.75" x14ac:dyDescent="0.25">
      <c r="B154" s="50" t="s">
        <v>9</v>
      </c>
      <c r="C154" s="50"/>
      <c r="D154" s="50"/>
      <c r="E154" s="50"/>
      <c r="F154" s="50"/>
      <c r="G154" s="16">
        <f>SUM(G132:G153)</f>
        <v>1652</v>
      </c>
    </row>
    <row r="155" spans="2:7" ht="15.75" x14ac:dyDescent="0.25">
      <c r="B155" s="9" t="s">
        <v>10</v>
      </c>
      <c r="C155" s="10"/>
      <c r="D155" s="12"/>
    </row>
    <row r="156" spans="2:7" ht="15.75" x14ac:dyDescent="0.25">
      <c r="B156" s="9"/>
      <c r="C156" s="10"/>
    </row>
    <row r="157" spans="2:7" ht="15.75" x14ac:dyDescent="0.25">
      <c r="B157" s="9"/>
      <c r="C157" s="10"/>
      <c r="D157" s="12"/>
    </row>
    <row r="158" spans="2:7" ht="15.75" x14ac:dyDescent="0.25">
      <c r="B158" s="9"/>
      <c r="C158" s="10"/>
      <c r="D158" s="12"/>
    </row>
    <row r="159" spans="2:7" ht="15.75" x14ac:dyDescent="0.25">
      <c r="B159" s="9"/>
      <c r="C159" s="10"/>
      <c r="D159" s="12"/>
    </row>
    <row r="160" spans="2:7" ht="15.75" x14ac:dyDescent="0.25">
      <c r="B160" s="9"/>
      <c r="C160" s="10"/>
      <c r="D160" s="12"/>
    </row>
    <row r="161" spans="2:13" ht="15.75" x14ac:dyDescent="0.25">
      <c r="B161" s="9"/>
      <c r="C161" s="10"/>
      <c r="D161" s="12"/>
    </row>
    <row r="162" spans="2:13" ht="15.75" x14ac:dyDescent="0.25">
      <c r="B162" s="9"/>
      <c r="C162" s="10"/>
      <c r="D162" s="12"/>
    </row>
    <row r="163" spans="2:13" ht="15.75" x14ac:dyDescent="0.25">
      <c r="B163" s="9"/>
      <c r="C163" s="10"/>
      <c r="D163" s="12"/>
    </row>
    <row r="164" spans="2:13" ht="15.75" x14ac:dyDescent="0.25">
      <c r="B164" s="9"/>
      <c r="C164" s="10"/>
      <c r="D164" s="12"/>
    </row>
    <row r="165" spans="2:13" ht="15.75" x14ac:dyDescent="0.25">
      <c r="B165" s="9"/>
      <c r="C165" s="10"/>
      <c r="D165" s="12"/>
    </row>
    <row r="166" spans="2:13" ht="15.75" x14ac:dyDescent="0.25">
      <c r="B166" s="9"/>
      <c r="C166" s="10"/>
      <c r="D166" s="12"/>
    </row>
    <row r="167" spans="2:13" ht="15.75" x14ac:dyDescent="0.25">
      <c r="B167" s="9"/>
      <c r="C167" s="10"/>
      <c r="D167" s="12"/>
    </row>
    <row r="168" spans="2:13" ht="15.75" x14ac:dyDescent="0.25">
      <c r="B168" s="9"/>
      <c r="C168" s="10"/>
      <c r="D168" s="12"/>
    </row>
    <row r="169" spans="2:13" ht="15.75" x14ac:dyDescent="0.25">
      <c r="B169" s="9"/>
      <c r="C169" s="10"/>
      <c r="D169" s="12"/>
      <c r="M169" s="12">
        <v>2</v>
      </c>
    </row>
    <row r="170" spans="2:13" ht="15.75" x14ac:dyDescent="0.25">
      <c r="B170" s="9"/>
      <c r="C170" s="10"/>
      <c r="D170" s="12"/>
    </row>
    <row r="171" spans="2:13" ht="15.75" x14ac:dyDescent="0.25">
      <c r="B171" s="9"/>
      <c r="C171" s="10"/>
      <c r="D171" s="12"/>
    </row>
    <row r="172" spans="2:13" ht="15.75" x14ac:dyDescent="0.25">
      <c r="B172" s="9"/>
      <c r="C172" s="10"/>
      <c r="D172" s="12"/>
    </row>
    <row r="173" spans="2:13" ht="15.75" x14ac:dyDescent="0.25">
      <c r="B173" s="9"/>
      <c r="C173" s="10"/>
      <c r="D173" s="12"/>
    </row>
    <row r="174" spans="2:13" ht="15.75" x14ac:dyDescent="0.25">
      <c r="B174" s="9"/>
      <c r="C174" s="10"/>
      <c r="D174" s="12"/>
    </row>
    <row r="175" spans="2:13" ht="15.75" x14ac:dyDescent="0.25">
      <c r="B175" s="9"/>
      <c r="C175" s="10"/>
      <c r="D175" s="12"/>
    </row>
    <row r="176" spans="2:13" ht="15.75" x14ac:dyDescent="0.25">
      <c r="B176" s="9"/>
      <c r="C176" s="10"/>
      <c r="D176" s="12"/>
    </row>
    <row r="179" spans="2:8" ht="15.75" x14ac:dyDescent="0.25">
      <c r="B179" s="51" t="s">
        <v>63</v>
      </c>
      <c r="C179" s="51"/>
      <c r="D179" s="51"/>
      <c r="E179" s="51"/>
      <c r="F179" s="51"/>
      <c r="G179" s="51"/>
      <c r="H179" s="51"/>
    </row>
    <row r="180" spans="2:8" ht="15.75" x14ac:dyDescent="0.25">
      <c r="B180" s="51" t="s">
        <v>64</v>
      </c>
      <c r="C180" s="51"/>
      <c r="D180" s="51"/>
      <c r="E180" s="51"/>
      <c r="F180" s="51"/>
      <c r="G180" s="51"/>
      <c r="H180" s="51"/>
    </row>
    <row r="181" spans="2:8" x14ac:dyDescent="0.25">
      <c r="B181" s="43" t="s">
        <v>65</v>
      </c>
      <c r="C181" s="44"/>
      <c r="D181" s="44"/>
      <c r="E181" s="44"/>
      <c r="F181" s="44"/>
      <c r="G181" s="45"/>
      <c r="H181" s="28" t="s">
        <v>3</v>
      </c>
    </row>
    <row r="182" spans="2:8" ht="15.75" x14ac:dyDescent="0.25">
      <c r="B182" s="46" t="s">
        <v>66</v>
      </c>
      <c r="C182" s="47"/>
      <c r="D182" s="47"/>
      <c r="E182" s="47"/>
      <c r="F182" s="47"/>
      <c r="G182" s="48"/>
      <c r="H182" s="29">
        <v>508</v>
      </c>
    </row>
    <row r="183" spans="2:8" ht="15.75" x14ac:dyDescent="0.25">
      <c r="B183" s="46" t="s">
        <v>67</v>
      </c>
      <c r="C183" s="47"/>
      <c r="D183" s="47"/>
      <c r="E183" s="47"/>
      <c r="F183" s="47"/>
      <c r="G183" s="48"/>
      <c r="H183" s="29">
        <v>159</v>
      </c>
    </row>
    <row r="184" spans="2:8" ht="15.75" x14ac:dyDescent="0.25">
      <c r="B184" s="46" t="s">
        <v>68</v>
      </c>
      <c r="C184" s="47"/>
      <c r="D184" s="47"/>
      <c r="E184" s="47"/>
      <c r="F184" s="47"/>
      <c r="G184" s="48"/>
      <c r="H184" s="29">
        <v>144</v>
      </c>
    </row>
    <row r="185" spans="2:8" ht="15.75" x14ac:dyDescent="0.25">
      <c r="B185" s="46" t="s">
        <v>69</v>
      </c>
      <c r="C185" s="47"/>
      <c r="D185" s="47"/>
      <c r="E185" s="47"/>
      <c r="F185" s="47"/>
      <c r="G185" s="48"/>
      <c r="H185" s="29">
        <v>45</v>
      </c>
    </row>
    <row r="186" spans="2:8" ht="15.75" x14ac:dyDescent="0.25">
      <c r="B186" s="46" t="s">
        <v>70</v>
      </c>
      <c r="C186" s="47"/>
      <c r="D186" s="47"/>
      <c r="E186" s="47"/>
      <c r="F186" s="47"/>
      <c r="G186" s="48"/>
      <c r="H186" s="29">
        <v>38</v>
      </c>
    </row>
    <row r="187" spans="2:8" ht="15.75" x14ac:dyDescent="0.25">
      <c r="B187" s="46" t="s">
        <v>71</v>
      </c>
      <c r="C187" s="47"/>
      <c r="D187" s="47"/>
      <c r="E187" s="47"/>
      <c r="F187" s="47"/>
      <c r="G187" s="48"/>
      <c r="H187" s="29">
        <v>9</v>
      </c>
    </row>
    <row r="188" spans="2:8" ht="15.75" x14ac:dyDescent="0.25">
      <c r="B188" s="46" t="s">
        <v>72</v>
      </c>
      <c r="C188" s="47"/>
      <c r="D188" s="47"/>
      <c r="E188" s="47"/>
      <c r="F188" s="47"/>
      <c r="G188" s="48"/>
      <c r="H188" s="30">
        <v>41</v>
      </c>
    </row>
    <row r="189" spans="2:8" ht="15.75" x14ac:dyDescent="0.25">
      <c r="B189" s="43" t="s">
        <v>73</v>
      </c>
      <c r="C189" s="44"/>
      <c r="D189" s="44"/>
      <c r="E189" s="44"/>
      <c r="F189" s="44"/>
      <c r="G189" s="45"/>
      <c r="H189" s="31">
        <f>SUM(H182:H188)</f>
        <v>944</v>
      </c>
    </row>
    <row r="190" spans="2:8" x14ac:dyDescent="0.25">
      <c r="B190" s="43" t="s">
        <v>6</v>
      </c>
      <c r="C190" s="44"/>
      <c r="D190" s="44"/>
      <c r="E190" s="44"/>
      <c r="F190" s="44"/>
      <c r="G190" s="45"/>
      <c r="H190" s="32"/>
    </row>
    <row r="191" spans="2:8" ht="15.75" x14ac:dyDescent="0.25">
      <c r="B191" s="46" t="s">
        <v>74</v>
      </c>
      <c r="C191" s="47"/>
      <c r="D191" s="47"/>
      <c r="E191" s="47"/>
      <c r="F191" s="47"/>
      <c r="G191" s="48"/>
      <c r="H191" s="29">
        <v>89</v>
      </c>
    </row>
    <row r="192" spans="2:8" ht="15.75" x14ac:dyDescent="0.25">
      <c r="B192" s="46" t="s">
        <v>75</v>
      </c>
      <c r="C192" s="47"/>
      <c r="D192" s="47"/>
      <c r="E192" s="47"/>
      <c r="F192" s="47"/>
      <c r="G192" s="48"/>
      <c r="H192" s="29">
        <v>79</v>
      </c>
    </row>
    <row r="193" spans="2:8" ht="15.75" x14ac:dyDescent="0.25">
      <c r="B193" s="46" t="s">
        <v>76</v>
      </c>
      <c r="C193" s="47"/>
      <c r="D193" s="47"/>
      <c r="E193" s="47"/>
      <c r="F193" s="47"/>
      <c r="G193" s="48"/>
      <c r="H193" s="29">
        <v>51</v>
      </c>
    </row>
    <row r="194" spans="2:8" ht="15.75" x14ac:dyDescent="0.25">
      <c r="B194" s="46" t="s">
        <v>77</v>
      </c>
      <c r="C194" s="47"/>
      <c r="D194" s="47"/>
      <c r="E194" s="47"/>
      <c r="F194" s="47"/>
      <c r="G194" s="48"/>
      <c r="H194" s="29">
        <v>45</v>
      </c>
    </row>
    <row r="195" spans="2:8" ht="15.75" x14ac:dyDescent="0.25">
      <c r="B195" s="46" t="s">
        <v>78</v>
      </c>
      <c r="C195" s="47"/>
      <c r="D195" s="47"/>
      <c r="E195" s="47"/>
      <c r="F195" s="47"/>
      <c r="G195" s="48"/>
      <c r="H195" s="29">
        <v>43</v>
      </c>
    </row>
    <row r="196" spans="2:8" ht="15.75" x14ac:dyDescent="0.25">
      <c r="B196" s="46" t="s">
        <v>79</v>
      </c>
      <c r="C196" s="47"/>
      <c r="D196" s="47"/>
      <c r="E196" s="47"/>
      <c r="F196" s="47"/>
      <c r="G196" s="48"/>
      <c r="H196" s="29">
        <v>25</v>
      </c>
    </row>
    <row r="197" spans="2:8" ht="15.75" x14ac:dyDescent="0.25">
      <c r="B197" s="46" t="s">
        <v>80</v>
      </c>
      <c r="C197" s="47"/>
      <c r="D197" s="47"/>
      <c r="E197" s="47"/>
      <c r="F197" s="47"/>
      <c r="G197" s="48"/>
      <c r="H197" s="29">
        <v>21</v>
      </c>
    </row>
    <row r="198" spans="2:8" ht="15.75" x14ac:dyDescent="0.25">
      <c r="B198" s="46" t="s">
        <v>72</v>
      </c>
      <c r="C198" s="47"/>
      <c r="D198" s="47"/>
      <c r="E198" s="47"/>
      <c r="F198" s="47"/>
      <c r="G198" s="48"/>
      <c r="H198" s="30">
        <v>154</v>
      </c>
    </row>
    <row r="199" spans="2:8" x14ac:dyDescent="0.25">
      <c r="B199" s="43" t="s">
        <v>73</v>
      </c>
      <c r="C199" s="44"/>
      <c r="D199" s="44"/>
      <c r="E199" s="44"/>
      <c r="F199" s="44"/>
      <c r="G199" s="45"/>
      <c r="H199" s="33">
        <f>SUM(H191:H198)</f>
        <v>507</v>
      </c>
    </row>
    <row r="200" spans="2:8" x14ac:dyDescent="0.25">
      <c r="B200" s="43" t="s">
        <v>7</v>
      </c>
      <c r="C200" s="44"/>
      <c r="D200" s="44"/>
      <c r="E200" s="44"/>
      <c r="F200" s="44"/>
      <c r="G200" s="45"/>
      <c r="H200" s="32"/>
    </row>
    <row r="201" spans="2:8" ht="15.75" x14ac:dyDescent="0.25">
      <c r="B201" s="46" t="s">
        <v>81</v>
      </c>
      <c r="C201" s="47"/>
      <c r="D201" s="47"/>
      <c r="E201" s="47"/>
      <c r="F201" s="47"/>
      <c r="G201" s="48"/>
      <c r="H201" s="30">
        <f>17+124</f>
        <v>141</v>
      </c>
    </row>
    <row r="202" spans="2:8" ht="15.75" x14ac:dyDescent="0.25">
      <c r="B202" s="46" t="s">
        <v>82</v>
      </c>
      <c r="C202" s="47"/>
      <c r="D202" s="47"/>
      <c r="E202" s="47"/>
      <c r="F202" s="47"/>
      <c r="G202" s="48"/>
      <c r="H202" s="30">
        <v>15</v>
      </c>
    </row>
    <row r="203" spans="2:8" ht="15.75" x14ac:dyDescent="0.25">
      <c r="B203" s="46" t="s">
        <v>83</v>
      </c>
      <c r="C203" s="47"/>
      <c r="D203" s="47"/>
      <c r="E203" s="47"/>
      <c r="F203" s="47"/>
      <c r="G203" s="48"/>
      <c r="H203" s="30">
        <v>7</v>
      </c>
    </row>
    <row r="204" spans="2:8" ht="15.75" x14ac:dyDescent="0.25">
      <c r="B204" s="46" t="s">
        <v>84</v>
      </c>
      <c r="C204" s="47"/>
      <c r="D204" s="47"/>
      <c r="E204" s="47"/>
      <c r="F204" s="47"/>
      <c r="G204" s="48"/>
      <c r="H204" s="30">
        <v>6</v>
      </c>
    </row>
    <row r="205" spans="2:8" ht="15.75" x14ac:dyDescent="0.25">
      <c r="B205" s="46" t="s">
        <v>85</v>
      </c>
      <c r="C205" s="47"/>
      <c r="D205" s="47"/>
      <c r="E205" s="47"/>
      <c r="F205" s="47"/>
      <c r="G205" s="48"/>
      <c r="H205" s="30">
        <v>6</v>
      </c>
    </row>
    <row r="206" spans="2:8" ht="15.75" customHeight="1" x14ac:dyDescent="0.25">
      <c r="B206" s="46" t="s">
        <v>72</v>
      </c>
      <c r="C206" s="47"/>
      <c r="D206" s="47"/>
      <c r="E206" s="47"/>
      <c r="F206" s="47"/>
      <c r="G206" s="48"/>
      <c r="H206" s="30">
        <v>23</v>
      </c>
    </row>
    <row r="207" spans="2:8" x14ac:dyDescent="0.25">
      <c r="B207" s="43" t="s">
        <v>73</v>
      </c>
      <c r="C207" s="44"/>
      <c r="D207" s="44"/>
      <c r="E207" s="44"/>
      <c r="F207" s="44"/>
      <c r="G207" s="45"/>
      <c r="H207" s="33">
        <f>SUM(H201:H206)</f>
        <v>198</v>
      </c>
    </row>
    <row r="208" spans="2:8" x14ac:dyDescent="0.25">
      <c r="B208" s="43" t="s">
        <v>86</v>
      </c>
      <c r="C208" s="44"/>
      <c r="D208" s="44"/>
      <c r="E208" s="44"/>
      <c r="F208" s="44"/>
      <c r="G208" s="45"/>
      <c r="H208" s="28"/>
    </row>
    <row r="209" spans="2:13" ht="18.75" customHeight="1" x14ac:dyDescent="0.25">
      <c r="B209" s="46" t="s">
        <v>87</v>
      </c>
      <c r="C209" s="47"/>
      <c r="D209" s="47"/>
      <c r="E209" s="47"/>
      <c r="F209" s="47"/>
      <c r="G209" s="48"/>
      <c r="H209" s="30">
        <v>1</v>
      </c>
    </row>
    <row r="210" spans="2:13" ht="15.75" x14ac:dyDescent="0.25">
      <c r="B210" s="46" t="s">
        <v>88</v>
      </c>
      <c r="C210" s="47"/>
      <c r="D210" s="47"/>
      <c r="E210" s="47"/>
      <c r="F210" s="47"/>
      <c r="G210" s="48"/>
      <c r="H210" s="30">
        <v>1</v>
      </c>
    </row>
    <row r="211" spans="2:13" ht="15.75" x14ac:dyDescent="0.25">
      <c r="B211" s="46" t="s">
        <v>89</v>
      </c>
      <c r="C211" s="47"/>
      <c r="D211" s="47"/>
      <c r="E211" s="47"/>
      <c r="F211" s="47"/>
      <c r="G211" s="48"/>
      <c r="H211" s="30">
        <v>1</v>
      </c>
    </row>
    <row r="212" spans="2:13" x14ac:dyDescent="0.25">
      <c r="B212" s="43" t="s">
        <v>73</v>
      </c>
      <c r="C212" s="44"/>
      <c r="D212" s="44"/>
      <c r="E212" s="44"/>
      <c r="F212" s="44"/>
      <c r="G212" s="45"/>
      <c r="H212" s="33">
        <f>SUM(H209:H211)</f>
        <v>3</v>
      </c>
    </row>
    <row r="213" spans="2:13" ht="15.75" x14ac:dyDescent="0.25">
      <c r="B213" s="43" t="s">
        <v>9</v>
      </c>
      <c r="C213" s="44"/>
      <c r="D213" s="44"/>
      <c r="E213" s="44"/>
      <c r="F213" s="44"/>
      <c r="G213" s="45"/>
      <c r="H213" s="34">
        <f>+H189+H199+H207+H212</f>
        <v>1652</v>
      </c>
    </row>
    <row r="214" spans="2:13" x14ac:dyDescent="0.25">
      <c r="B214" s="35" t="s">
        <v>10</v>
      </c>
      <c r="C214" s="36"/>
    </row>
    <row r="215" spans="2:13" x14ac:dyDescent="0.25">
      <c r="B215" s="35"/>
      <c r="C215" s="36"/>
    </row>
    <row r="216" spans="2:13" ht="15.75" x14ac:dyDescent="0.25">
      <c r="B216" s="35"/>
      <c r="C216" s="36"/>
      <c r="D216" s="12"/>
    </row>
    <row r="217" spans="2:13" ht="15.75" x14ac:dyDescent="0.25">
      <c r="B217" s="35"/>
      <c r="C217" s="36"/>
      <c r="D217" s="12"/>
    </row>
    <row r="218" spans="2:13" ht="15.75" x14ac:dyDescent="0.25">
      <c r="B218" s="35"/>
      <c r="C218" s="36"/>
      <c r="D218" s="12"/>
    </row>
    <row r="220" spans="2:13" ht="15.75" x14ac:dyDescent="0.25">
      <c r="I220" s="12"/>
    </row>
    <row r="221" spans="2:13" ht="15.75" x14ac:dyDescent="0.25">
      <c r="I221" s="12"/>
    </row>
    <row r="223" spans="2:13" ht="15.75" x14ac:dyDescent="0.25">
      <c r="M223" s="12">
        <v>3</v>
      </c>
    </row>
    <row r="233" spans="2:13" ht="15.75" x14ac:dyDescent="0.25">
      <c r="B233" s="56" t="s">
        <v>90</v>
      </c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8"/>
    </row>
    <row r="234" spans="2:13" ht="15.75" x14ac:dyDescent="0.25">
      <c r="B234" s="54" t="s">
        <v>91</v>
      </c>
      <c r="C234" s="56" t="s">
        <v>92</v>
      </c>
      <c r="D234" s="58"/>
      <c r="E234" s="61" t="s">
        <v>93</v>
      </c>
      <c r="F234" s="62"/>
      <c r="G234" s="56" t="s">
        <v>94</v>
      </c>
      <c r="H234" s="58"/>
      <c r="I234" s="56" t="s">
        <v>95</v>
      </c>
      <c r="J234" s="58"/>
      <c r="K234" s="56" t="s">
        <v>96</v>
      </c>
      <c r="L234" s="58"/>
      <c r="M234" s="69" t="s">
        <v>9</v>
      </c>
    </row>
    <row r="235" spans="2:13" ht="15.75" x14ac:dyDescent="0.25">
      <c r="B235" s="55"/>
      <c r="C235" s="5" t="s">
        <v>97</v>
      </c>
      <c r="D235" s="5" t="s">
        <v>98</v>
      </c>
      <c r="E235" s="5" t="s">
        <v>99</v>
      </c>
      <c r="F235" s="5" t="s">
        <v>98</v>
      </c>
      <c r="G235" s="5" t="s">
        <v>99</v>
      </c>
      <c r="H235" s="5" t="s">
        <v>100</v>
      </c>
      <c r="I235" s="5" t="s">
        <v>99</v>
      </c>
      <c r="J235" s="5" t="s">
        <v>100</v>
      </c>
      <c r="K235" s="5" t="s">
        <v>99</v>
      </c>
      <c r="L235" s="5" t="s">
        <v>100</v>
      </c>
      <c r="M235" s="70"/>
    </row>
    <row r="236" spans="2:13" ht="15.75" x14ac:dyDescent="0.25">
      <c r="B236" s="37" t="s">
        <v>101</v>
      </c>
      <c r="C236" s="38">
        <v>161</v>
      </c>
      <c r="D236" s="38">
        <v>122</v>
      </c>
      <c r="E236" s="38">
        <v>20</v>
      </c>
      <c r="F236" s="38">
        <v>30</v>
      </c>
      <c r="G236" s="38">
        <v>64</v>
      </c>
      <c r="H236" s="38">
        <v>105</v>
      </c>
      <c r="I236" s="38">
        <v>26</v>
      </c>
      <c r="J236" s="38">
        <v>41</v>
      </c>
      <c r="K236" s="38">
        <v>271</v>
      </c>
      <c r="L236" s="38">
        <v>298</v>
      </c>
      <c r="M236" s="39">
        <f>SUM(C236:L236)</f>
        <v>1138</v>
      </c>
    </row>
    <row r="237" spans="2:13" ht="15.75" x14ac:dyDescent="0.25">
      <c r="B237" s="40" t="s">
        <v>102</v>
      </c>
      <c r="C237" s="38">
        <v>12</v>
      </c>
      <c r="D237" s="38">
        <v>10</v>
      </c>
      <c r="E237" s="38">
        <v>2</v>
      </c>
      <c r="F237" s="38">
        <v>8</v>
      </c>
      <c r="G237" s="38">
        <v>21</v>
      </c>
      <c r="H237" s="38">
        <v>34</v>
      </c>
      <c r="I237" s="38">
        <v>0</v>
      </c>
      <c r="J237" s="38">
        <v>9</v>
      </c>
      <c r="K237" s="38">
        <v>35</v>
      </c>
      <c r="L237" s="38">
        <v>61</v>
      </c>
      <c r="M237" s="41">
        <f>SUM(C237:L237)</f>
        <v>192</v>
      </c>
    </row>
    <row r="238" spans="2:13" ht="15.75" x14ac:dyDescent="0.25">
      <c r="B238" s="5" t="s">
        <v>9</v>
      </c>
      <c r="C238" s="5">
        <f t="shared" ref="C238:L238" si="0">SUM(C236:C237)</f>
        <v>173</v>
      </c>
      <c r="D238" s="5">
        <f t="shared" si="0"/>
        <v>132</v>
      </c>
      <c r="E238" s="5">
        <f t="shared" si="0"/>
        <v>22</v>
      </c>
      <c r="F238" s="5">
        <f t="shared" si="0"/>
        <v>38</v>
      </c>
      <c r="G238" s="5">
        <f t="shared" si="0"/>
        <v>85</v>
      </c>
      <c r="H238" s="5">
        <f t="shared" si="0"/>
        <v>139</v>
      </c>
      <c r="I238" s="5">
        <f t="shared" si="0"/>
        <v>26</v>
      </c>
      <c r="J238" s="5">
        <f t="shared" si="0"/>
        <v>50</v>
      </c>
      <c r="K238" s="5">
        <f t="shared" si="0"/>
        <v>306</v>
      </c>
      <c r="L238" s="5">
        <f t="shared" si="0"/>
        <v>359</v>
      </c>
      <c r="M238" s="42">
        <f>+M236+M237</f>
        <v>1330</v>
      </c>
    </row>
    <row r="240" spans="2:13" ht="15.75" x14ac:dyDescent="0.25">
      <c r="D240" s="12"/>
    </row>
    <row r="241" spans="2:8" ht="54.75" customHeight="1" x14ac:dyDescent="0.25">
      <c r="B241" s="72" t="s">
        <v>33</v>
      </c>
      <c r="C241" s="72"/>
      <c r="D241" s="72"/>
      <c r="E241" s="72"/>
      <c r="F241" s="72"/>
      <c r="G241" s="72"/>
      <c r="H241" s="72"/>
    </row>
    <row r="242" spans="2:8" ht="0.75" hidden="1" customHeight="1" x14ac:dyDescent="0.25"/>
    <row r="243" spans="2:8" ht="15.75" x14ac:dyDescent="0.25">
      <c r="B243" s="63" t="s">
        <v>34</v>
      </c>
      <c r="C243" s="64"/>
      <c r="D243" s="64"/>
      <c r="E243" s="64"/>
      <c r="F243" s="64"/>
      <c r="G243" s="64"/>
      <c r="H243" s="64"/>
    </row>
    <row r="244" spans="2:8" ht="15.75" x14ac:dyDescent="0.25">
      <c r="B244" s="63" t="s">
        <v>51</v>
      </c>
      <c r="C244" s="64"/>
      <c r="D244" s="64"/>
      <c r="E244" s="64"/>
      <c r="F244" s="64"/>
      <c r="G244" s="64"/>
      <c r="H244" s="64"/>
    </row>
    <row r="245" spans="2:8" ht="15" customHeight="1" x14ac:dyDescent="0.25">
      <c r="B245" s="65" t="s">
        <v>35</v>
      </c>
      <c r="C245" s="66"/>
      <c r="D245" s="66"/>
      <c r="E245" s="66"/>
      <c r="F245" s="66"/>
      <c r="G245" s="67"/>
      <c r="H245" s="68" t="s">
        <v>3</v>
      </c>
    </row>
    <row r="246" spans="2:8" ht="46.5" customHeight="1" x14ac:dyDescent="0.25">
      <c r="B246" s="71" t="s">
        <v>36</v>
      </c>
      <c r="C246" s="71"/>
      <c r="D246" s="71"/>
      <c r="E246" s="71"/>
      <c r="F246" s="71"/>
      <c r="G246" s="71"/>
      <c r="H246" s="25">
        <v>1</v>
      </c>
    </row>
    <row r="247" spans="2:8" ht="51" customHeight="1" x14ac:dyDescent="0.25">
      <c r="B247" s="71" t="s">
        <v>37</v>
      </c>
      <c r="C247" s="71"/>
      <c r="D247" s="71"/>
      <c r="E247" s="71"/>
      <c r="F247" s="71"/>
      <c r="G247" s="71"/>
      <c r="H247" s="25">
        <v>6</v>
      </c>
    </row>
    <row r="248" spans="2:8" ht="36" customHeight="1" x14ac:dyDescent="0.25">
      <c r="B248" s="71" t="s">
        <v>38</v>
      </c>
      <c r="C248" s="71"/>
      <c r="D248" s="71"/>
      <c r="E248" s="71"/>
      <c r="F248" s="71"/>
      <c r="G248" s="71"/>
      <c r="H248" s="25">
        <v>7</v>
      </c>
    </row>
    <row r="249" spans="2:8" ht="35.25" customHeight="1" x14ac:dyDescent="0.25">
      <c r="B249" s="71" t="s">
        <v>39</v>
      </c>
      <c r="C249" s="71"/>
      <c r="D249" s="71"/>
      <c r="E249" s="71"/>
      <c r="F249" s="71"/>
      <c r="G249" s="71"/>
      <c r="H249" s="25">
        <v>2</v>
      </c>
    </row>
    <row r="250" spans="2:8" x14ac:dyDescent="0.25">
      <c r="B250" s="71" t="s">
        <v>40</v>
      </c>
      <c r="C250" s="71"/>
      <c r="D250" s="71"/>
      <c r="E250" s="71"/>
      <c r="F250" s="71"/>
      <c r="G250" s="71"/>
      <c r="H250" s="25">
        <v>0</v>
      </c>
    </row>
    <row r="251" spans="2:8" x14ac:dyDescent="0.25">
      <c r="B251" s="71" t="s">
        <v>41</v>
      </c>
      <c r="C251" s="71"/>
      <c r="D251" s="71"/>
      <c r="E251" s="71"/>
      <c r="F251" s="71"/>
      <c r="G251" s="71"/>
      <c r="H251" s="26">
        <v>5</v>
      </c>
    </row>
    <row r="252" spans="2:8" x14ac:dyDescent="0.25">
      <c r="B252" s="71" t="s">
        <v>42</v>
      </c>
      <c r="C252" s="71"/>
      <c r="D252" s="71"/>
      <c r="E252" s="71"/>
      <c r="F252" s="71"/>
      <c r="G252" s="71"/>
      <c r="H252" s="25">
        <v>0</v>
      </c>
    </row>
    <row r="253" spans="2:8" ht="15.75" x14ac:dyDescent="0.25">
      <c r="B253" s="52" t="s">
        <v>9</v>
      </c>
      <c r="C253" s="52"/>
      <c r="D253" s="52"/>
      <c r="E253" s="52"/>
      <c r="F253" s="52"/>
      <c r="G253" s="52"/>
      <c r="H253" s="5">
        <f>SUM(H246:H252)</f>
        <v>21</v>
      </c>
    </row>
    <row r="254" spans="2:8" ht="15.75" x14ac:dyDescent="0.25">
      <c r="B254" s="9" t="s">
        <v>10</v>
      </c>
      <c r="C254" s="10"/>
    </row>
    <row r="255" spans="2:8" ht="15.75" x14ac:dyDescent="0.25">
      <c r="B255" s="9"/>
      <c r="C255" s="10"/>
    </row>
    <row r="256" spans="2:8" ht="18.75" x14ac:dyDescent="0.25">
      <c r="B256" s="72" t="s">
        <v>43</v>
      </c>
      <c r="C256" s="72"/>
      <c r="D256" s="72"/>
      <c r="E256" s="72"/>
      <c r="F256" s="72"/>
      <c r="G256" s="72"/>
      <c r="H256" s="72"/>
    </row>
    <row r="258" spans="2:10" ht="15.75" x14ac:dyDescent="0.25">
      <c r="B258" s="65" t="s">
        <v>44</v>
      </c>
      <c r="C258" s="66"/>
      <c r="D258" s="66"/>
      <c r="E258" s="66"/>
      <c r="F258" s="66"/>
      <c r="G258" s="67"/>
      <c r="H258" s="5" t="s">
        <v>45</v>
      </c>
    </row>
    <row r="259" spans="2:10" ht="15.75" x14ac:dyDescent="0.25">
      <c r="B259" s="71" t="s">
        <v>48</v>
      </c>
      <c r="C259" s="71"/>
      <c r="D259" s="71"/>
      <c r="E259" s="71"/>
      <c r="F259" s="71"/>
      <c r="G259" s="71"/>
      <c r="H259" s="11">
        <v>4588</v>
      </c>
    </row>
    <row r="260" spans="2:10" ht="15.75" x14ac:dyDescent="0.25">
      <c r="B260" s="71" t="s">
        <v>46</v>
      </c>
      <c r="C260" s="71"/>
      <c r="D260" s="71"/>
      <c r="E260" s="71"/>
      <c r="F260" s="71"/>
      <c r="G260" s="71"/>
      <c r="H260" s="11">
        <v>1044</v>
      </c>
    </row>
    <row r="261" spans="2:10" x14ac:dyDescent="0.25">
      <c r="B261" s="71" t="s">
        <v>47</v>
      </c>
      <c r="C261" s="71"/>
      <c r="D261" s="71"/>
      <c r="E261" s="71"/>
      <c r="F261" s="71"/>
      <c r="G261" s="71"/>
      <c r="H261" s="27">
        <v>178</v>
      </c>
    </row>
    <row r="262" spans="2:10" ht="15.75" x14ac:dyDescent="0.25">
      <c r="B262" s="9" t="s">
        <v>10</v>
      </c>
      <c r="C262" s="19"/>
      <c r="D262" s="12"/>
    </row>
    <row r="265" spans="2:10" ht="15.75" x14ac:dyDescent="0.25">
      <c r="D265" s="18"/>
      <c r="J265" s="20" t="s">
        <v>49</v>
      </c>
    </row>
    <row r="266" spans="2:10" ht="15.75" x14ac:dyDescent="0.25">
      <c r="D266" s="17"/>
      <c r="J266" s="17" t="s">
        <v>50</v>
      </c>
    </row>
    <row r="276" spans="13:13" ht="15.75" x14ac:dyDescent="0.25">
      <c r="M276" s="12">
        <v>4</v>
      </c>
    </row>
  </sheetData>
  <mergeCells count="128">
    <mergeCell ref="B256:H256"/>
    <mergeCell ref="B258:G258"/>
    <mergeCell ref="B259:G259"/>
    <mergeCell ref="B260:G260"/>
    <mergeCell ref="B261:G261"/>
    <mergeCell ref="B246:G246"/>
    <mergeCell ref="B247:G247"/>
    <mergeCell ref="B248:G248"/>
    <mergeCell ref="B249:G249"/>
    <mergeCell ref="B250:G250"/>
    <mergeCell ref="B251:G251"/>
    <mergeCell ref="B252:G252"/>
    <mergeCell ref="B253:G253"/>
    <mergeCell ref="B241:H241"/>
    <mergeCell ref="B86:G86"/>
    <mergeCell ref="C234:D234"/>
    <mergeCell ref="E234:F234"/>
    <mergeCell ref="G234:H234"/>
    <mergeCell ref="I234:J234"/>
    <mergeCell ref="K234:L234"/>
    <mergeCell ref="B73:K73"/>
    <mergeCell ref="B74:K74"/>
    <mergeCell ref="B75:I75"/>
    <mergeCell ref="B76:I76"/>
    <mergeCell ref="B77:I77"/>
    <mergeCell ref="B78:I78"/>
    <mergeCell ref="B79:I79"/>
    <mergeCell ref="B80:I80"/>
    <mergeCell ref="B234:B235"/>
    <mergeCell ref="B85:G85"/>
    <mergeCell ref="B87:F87"/>
    <mergeCell ref="B88:F88"/>
    <mergeCell ref="B89:F89"/>
    <mergeCell ref="B90:F90"/>
    <mergeCell ref="B91:F91"/>
    <mergeCell ref="B233:M233"/>
    <mergeCell ref="B120:H120"/>
    <mergeCell ref="B121:F121"/>
    <mergeCell ref="B122:F122"/>
    <mergeCell ref="B123:F123"/>
    <mergeCell ref="B124:F124"/>
    <mergeCell ref="B125:F125"/>
    <mergeCell ref="M234:M235"/>
    <mergeCell ref="B243:H243"/>
    <mergeCell ref="B244:H244"/>
    <mergeCell ref="B245:G245"/>
    <mergeCell ref="B97:F97"/>
    <mergeCell ref="B98:F98"/>
    <mergeCell ref="B99:F99"/>
    <mergeCell ref="B100:F100"/>
    <mergeCell ref="B101:F101"/>
    <mergeCell ref="B92:F92"/>
    <mergeCell ref="B93:F93"/>
    <mergeCell ref="B94:F94"/>
    <mergeCell ref="B95:F95"/>
    <mergeCell ref="B96:F96"/>
    <mergeCell ref="B107:F107"/>
    <mergeCell ref="B108:F108"/>
    <mergeCell ref="B109:F109"/>
    <mergeCell ref="B110:F110"/>
    <mergeCell ref="B119:H119"/>
    <mergeCell ref="B102:F102"/>
    <mergeCell ref="B103:F103"/>
    <mergeCell ref="B104:F104"/>
    <mergeCell ref="B105:F105"/>
    <mergeCell ref="B106:F106"/>
    <mergeCell ref="B133:F133"/>
    <mergeCell ref="B134:F134"/>
    <mergeCell ref="B135:F135"/>
    <mergeCell ref="B136:F136"/>
    <mergeCell ref="B137:F137"/>
    <mergeCell ref="B126:F126"/>
    <mergeCell ref="B129:G129"/>
    <mergeCell ref="B130:G130"/>
    <mergeCell ref="B132:F132"/>
    <mergeCell ref="B131:F131"/>
    <mergeCell ref="B143:F143"/>
    <mergeCell ref="B144:F144"/>
    <mergeCell ref="B145:F145"/>
    <mergeCell ref="B146:F146"/>
    <mergeCell ref="B147:F147"/>
    <mergeCell ref="B138:F138"/>
    <mergeCell ref="B139:F139"/>
    <mergeCell ref="B140:F140"/>
    <mergeCell ref="B141:F141"/>
    <mergeCell ref="B142:F142"/>
    <mergeCell ref="B153:F153"/>
    <mergeCell ref="B154:F154"/>
    <mergeCell ref="B179:H179"/>
    <mergeCell ref="B180:H180"/>
    <mergeCell ref="B148:F148"/>
    <mergeCell ref="B149:F149"/>
    <mergeCell ref="B150:F150"/>
    <mergeCell ref="B151:F151"/>
    <mergeCell ref="B152:F152"/>
    <mergeCell ref="B204:G204"/>
    <mergeCell ref="B205:G205"/>
    <mergeCell ref="B206:G206"/>
    <mergeCell ref="B209:G209"/>
    <mergeCell ref="B210:G210"/>
    <mergeCell ref="B198:G198"/>
    <mergeCell ref="B201:G201"/>
    <mergeCell ref="B202:G202"/>
    <mergeCell ref="B203:G203"/>
    <mergeCell ref="B212:G212"/>
    <mergeCell ref="B213:G213"/>
    <mergeCell ref="B211:G211"/>
    <mergeCell ref="B181:G181"/>
    <mergeCell ref="B189:G189"/>
    <mergeCell ref="B190:G190"/>
    <mergeCell ref="B199:G199"/>
    <mergeCell ref="B200:G200"/>
    <mergeCell ref="B207:G207"/>
    <mergeCell ref="B208:G208"/>
    <mergeCell ref="B182:G182"/>
    <mergeCell ref="B183:G183"/>
    <mergeCell ref="B184:G184"/>
    <mergeCell ref="B185:G185"/>
    <mergeCell ref="B186:G186"/>
    <mergeCell ref="B187:G187"/>
    <mergeCell ref="B188:G188"/>
    <mergeCell ref="B191:G191"/>
    <mergeCell ref="B192:G192"/>
    <mergeCell ref="B193:G193"/>
    <mergeCell ref="B194:G194"/>
    <mergeCell ref="B195:G195"/>
    <mergeCell ref="B196:G196"/>
    <mergeCell ref="B197:G197"/>
  </mergeCells>
  <conditionalFormatting sqref="B76:B7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8:B10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2" manualBreakCount="2">
    <brk id="113" max="16383" man="1"/>
    <brk id="224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B88:B109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Cheyla Nathali Moreta De Gutierrez</cp:lastModifiedBy>
  <cp:lastPrinted>2025-02-21T20:07:18Z</cp:lastPrinted>
  <dcterms:created xsi:type="dcterms:W3CDTF">2025-02-07T16:10:22Z</dcterms:created>
  <dcterms:modified xsi:type="dcterms:W3CDTF">2025-02-21T20:07:21Z</dcterms:modified>
</cp:coreProperties>
</file>